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0950"/>
  </bookViews>
  <sheets>
    <sheet name="附件1" sheetId="1" r:id="rId1"/>
    <sheet name="附表-2" sheetId="2" r:id="rId2"/>
    <sheet name="附表-3" sheetId="3" r:id="rId3"/>
  </sheets>
  <definedNames>
    <definedName name="_xlnm.Print_Titles" localSheetId="0">附件1!$2:5</definedName>
    <definedName name="_xlnm._FilterDatabase" localSheetId="0" hidden="1">附件1!$A$5:$G$85</definedName>
    <definedName name="_xlnm.Print_Titles" localSheetId="1">'附表-2'!$2:4</definedName>
    <definedName name="_xlnm.Print_Titles" localSheetId="2">'附表-3'!$2:5</definedName>
    <definedName name="_xlnm._FilterDatabase" localSheetId="2" hidden="1">'附表-3'!$A$5:$R$166</definedName>
  </definedNames>
  <calcPr calcId="144525"/>
</workbook>
</file>

<file path=xl/sharedStrings.xml><?xml version="1.0" encoding="utf-8"?>
<sst xmlns="http://schemas.openxmlformats.org/spreadsheetml/2006/main" count="315">
  <si>
    <t>附表1</t>
  </si>
  <si>
    <r>
      <rPr>
        <b/>
        <u/>
        <sz val="18"/>
        <rFont val="宋体"/>
        <charset val="134"/>
      </rPr>
      <t>2018年</t>
    </r>
    <r>
      <rPr>
        <b/>
        <sz val="18"/>
        <rFont val="宋体"/>
        <charset val="134"/>
      </rPr>
      <t>统筹整合财政涉农资金明细表</t>
    </r>
  </si>
  <si>
    <t>填报单位（盖章）：                                                                                  填报时间：2018年 2月5日</t>
  </si>
  <si>
    <t>序号</t>
  </si>
  <si>
    <t>财政资金名称</t>
  </si>
  <si>
    <t>本年度
下达数
（万元）</t>
  </si>
  <si>
    <t>整合后资金实际投向（万元）</t>
  </si>
  <si>
    <t>备注</t>
  </si>
  <si>
    <t>农业生产发展类</t>
  </si>
  <si>
    <t>基础设施类</t>
  </si>
  <si>
    <t>社会公共服务类</t>
  </si>
  <si>
    <t>一、</t>
  </si>
  <si>
    <t>中央小计</t>
  </si>
  <si>
    <t>财政专项扶贫资金</t>
  </si>
  <si>
    <t>农田水利设施建设和水土保持补助资金</t>
  </si>
  <si>
    <t>现代农业生产发展资金</t>
  </si>
  <si>
    <t>农业技术推广与服务补助资金</t>
  </si>
  <si>
    <t>林业补助资金</t>
  </si>
  <si>
    <t>农业综合开发补助资金</t>
  </si>
  <si>
    <t>农村综合改革转移支付</t>
  </si>
  <si>
    <t>新增建设用地土地有偿使用费安排的高标准基本农田建设补助资金</t>
  </si>
  <si>
    <t>农村环境连片整治示范资金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</si>
  <si>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</si>
  <si>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</si>
  <si>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</si>
  <si>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</si>
  <si>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</si>
  <si>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</si>
  <si>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服务业发展专项资金（支持新农村现代流通服务网络工程部分）</t>
  </si>
  <si>
    <t>江河湖库水系综合整治资金</t>
  </si>
  <si>
    <t>全国山洪灾害防治经费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</si>
  <si>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</si>
  <si>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</si>
  <si>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教育医疗卫生等社会事业方面资金</t>
  </si>
  <si>
    <t>二、</t>
  </si>
  <si>
    <t>省级小计</t>
  </si>
  <si>
    <t>果业发展专项资金</t>
  </si>
  <si>
    <t>畜牧发展专项资金</t>
  </si>
  <si>
    <t>现代农业园区建设资金</t>
  </si>
  <si>
    <t>粮油高产创建资金</t>
  </si>
  <si>
    <t>设施农业建设补助资金</t>
  </si>
  <si>
    <t>茶叶产业发展专项资金</t>
  </si>
  <si>
    <t>现代种业发展资金</t>
  </si>
  <si>
    <t>农业科技示范与推广资金</t>
  </si>
  <si>
    <t>农村水产专项补助资金</t>
  </si>
  <si>
    <t>基层农业技术推广体系资金</t>
  </si>
  <si>
    <t>农业信息化体系建设资金</t>
  </si>
  <si>
    <t>农业产业化龙头企业发展资金</t>
  </si>
  <si>
    <t>职业农民培训资金</t>
  </si>
  <si>
    <t>农民专业合作社发展资金</t>
  </si>
  <si>
    <t>“一村一品”发展资金</t>
  </si>
  <si>
    <t>保护性耕作资金</t>
  </si>
  <si>
    <t>秸秆综合利用资金</t>
  </si>
  <si>
    <t>林业产业发展资金</t>
  </si>
  <si>
    <t>林下经济发展资金</t>
  </si>
  <si>
    <t>林业科技推广资金</t>
  </si>
  <si>
    <t>小型病险水库除险加固资金</t>
  </si>
  <si>
    <t>水利基础设施建设支出（不包括重大引调水工程、重点水源工程、江河湖泊骨干重大工程、跨界河流开发治理工程、大中型灌区续建配套和节水改造、大中型病险水库水闸除险加固、生态建设方面以及相应中央预算内投资项目省级配套支出）</t>
  </si>
  <si>
    <t>新增建设用地土地有偿使用费安排的支出</t>
  </si>
  <si>
    <t>农村引水工程资金</t>
  </si>
  <si>
    <t>中小河流治理资金</t>
  </si>
  <si>
    <t>江河湖库泊治理与保护资金</t>
  </si>
  <si>
    <t>小型农田水利设施建设资金</t>
  </si>
  <si>
    <t>水土保持资金</t>
  </si>
  <si>
    <t>农村环保资金</t>
  </si>
  <si>
    <t>重点区域绿化补助资金</t>
  </si>
  <si>
    <t>“三化一片林”绿色家园建设资金</t>
  </si>
  <si>
    <t>防沙治沙补助资金</t>
  </si>
  <si>
    <t>危房改造资金</t>
  </si>
  <si>
    <t>三、</t>
  </si>
  <si>
    <t>市级资金</t>
  </si>
  <si>
    <t>精准扶贫专项资金</t>
  </si>
  <si>
    <t>现代及传统特色农业发展资金</t>
  </si>
  <si>
    <t>生态建设绿化资金</t>
  </si>
  <si>
    <t>农业综合开发资金</t>
  </si>
  <si>
    <t>精准扶贫（苹果产业）专项资金</t>
  </si>
  <si>
    <t>精准扶贫（振南资金）专项资金</t>
  </si>
  <si>
    <t>新增建设用地有偿使用费安排的支出</t>
  </si>
  <si>
    <t>农村安全饮水市级配套资金</t>
  </si>
  <si>
    <t>小型病险库除险加固市级配套资金</t>
  </si>
  <si>
    <t>小型农田水利建设项目配套资金</t>
  </si>
  <si>
    <t>其他（光伏扶贫市级补助资金）</t>
  </si>
  <si>
    <t>其他（危房改造市级补助资金）</t>
  </si>
  <si>
    <t>四、</t>
  </si>
  <si>
    <t>县级小计</t>
  </si>
  <si>
    <t>扶贫专项资金</t>
  </si>
  <si>
    <t>危房改造补助资金</t>
  </si>
  <si>
    <t>五、</t>
  </si>
  <si>
    <t>四级合计</t>
  </si>
  <si>
    <t>其中用于建档立卡贫困村的资金规模</t>
  </si>
  <si>
    <t>其中用于建档立卡贫困人口的资金规模</t>
  </si>
  <si>
    <t>附表2</t>
  </si>
  <si>
    <r>
      <rPr>
        <b/>
        <u/>
        <sz val="18"/>
        <color indexed="8"/>
        <rFont val="宋体"/>
        <charset val="134"/>
      </rPr>
      <t>2018年</t>
    </r>
    <r>
      <rPr>
        <b/>
        <sz val="18"/>
        <color indexed="8"/>
        <rFont val="宋体"/>
        <charset val="134"/>
      </rPr>
      <t>统筹整合财政涉农资金方案汇总表</t>
    </r>
  </si>
  <si>
    <t>项目类别</t>
  </si>
  <si>
    <t>建设内容</t>
  </si>
  <si>
    <t>财政资金（万元）</t>
  </si>
  <si>
    <t>中央</t>
  </si>
  <si>
    <t>省级</t>
  </si>
  <si>
    <t>市级</t>
  </si>
  <si>
    <t>县级</t>
  </si>
  <si>
    <t>小计</t>
  </si>
  <si>
    <t>农村危房改造项目</t>
  </si>
  <si>
    <t>高标准农田建设项目</t>
  </si>
  <si>
    <t>农村饮水安全项目</t>
  </si>
  <si>
    <t>通村通组道路项目</t>
  </si>
  <si>
    <t>贫困村小型基础设施项目</t>
  </si>
  <si>
    <t>合计</t>
  </si>
  <si>
    <t>产业发展类</t>
  </si>
  <si>
    <t>光伏扶贫项目</t>
  </si>
  <si>
    <t>互助资金项目</t>
  </si>
  <si>
    <t>小额信贷贴息项目</t>
  </si>
  <si>
    <t>产业扶贫项目</t>
  </si>
  <si>
    <t>附表3</t>
  </si>
  <si>
    <r>
      <rPr>
        <b/>
        <u/>
        <sz val="20"/>
        <rFont val="宋体"/>
        <charset val="134"/>
      </rPr>
      <t>2018年</t>
    </r>
    <r>
      <rPr>
        <b/>
        <sz val="20"/>
        <rFont val="宋体"/>
        <charset val="134"/>
      </rPr>
      <t>统筹整合财政涉农资金方案明细表</t>
    </r>
  </si>
  <si>
    <t>项目
类别</t>
  </si>
  <si>
    <t>项目名称</t>
  </si>
  <si>
    <t>实施
地点</t>
  </si>
  <si>
    <t>建设
期限</t>
  </si>
  <si>
    <t>预期效益</t>
  </si>
  <si>
    <t>资金投入（万元）</t>
  </si>
  <si>
    <t>项目实
施单位</t>
  </si>
  <si>
    <t>财政资金
支持环节</t>
  </si>
  <si>
    <t>社会资金（万元）</t>
  </si>
  <si>
    <t>其它资金（万元）</t>
  </si>
  <si>
    <t>企业投入</t>
  </si>
  <si>
    <t>自筹</t>
  </si>
  <si>
    <t>银行贷款</t>
  </si>
  <si>
    <t>基 础 设 施 类</t>
  </si>
  <si>
    <t>清涧县</t>
  </si>
  <si>
    <t>贫困户危房改造765户</t>
  </si>
  <si>
    <t>1年</t>
  </si>
  <si>
    <t>改善生产生活条件</t>
  </si>
  <si>
    <t>县住建局</t>
  </si>
  <si>
    <t>清涧县李家塔镇，涉及韩家辛庄村、军家屯村、呼家坬村、铁连沟村、榆树崾村、陈家山村、郝家石硷村、惠家园则村、上郝家沟村、黄土坬村；店则沟镇峪口村；高杰村镇高杰村；解家沟镇黄家畔村</t>
  </si>
  <si>
    <t>项目区建设规模377.79公顷、土地平整320.29公顷、改建田间道13条，总长11333.25m；新建田间道1条，总长84.32m</t>
  </si>
  <si>
    <t>县国土局</t>
  </si>
  <si>
    <t>店则沟镇陈刘家山村等41个村</t>
  </si>
  <si>
    <t>新建水源、管网、高位水池</t>
  </si>
  <si>
    <t>县水务局</t>
  </si>
  <si>
    <t>店则沟镇陈刘家山村</t>
  </si>
  <si>
    <t>通村通组道路硬化10km</t>
  </si>
  <si>
    <t>县交通局</t>
  </si>
  <si>
    <t>店则沟镇相家渠村</t>
  </si>
  <si>
    <t>通村通组道路硬化5km</t>
  </si>
  <si>
    <t>高杰村镇后坪村</t>
  </si>
  <si>
    <t>通村通组道路硬化7km</t>
  </si>
  <si>
    <t>郝家也便民中心郝家也村</t>
  </si>
  <si>
    <t>通村通组道路硬化6km</t>
  </si>
  <si>
    <t>郝家也便民中心杨小慕家沟村</t>
  </si>
  <si>
    <t>郝家也便民中心驼巷村</t>
  </si>
  <si>
    <t>郝家也便民中心贺家岔村</t>
  </si>
  <si>
    <t>郝家也便民中心高里寺村</t>
  </si>
  <si>
    <t>通村通组道路硬化8km</t>
  </si>
  <si>
    <t>解家沟镇张家洼村</t>
  </si>
  <si>
    <t>解家沟镇郝村</t>
  </si>
  <si>
    <t>解家沟镇薛家渠村</t>
  </si>
  <si>
    <t>解家沟镇小马家山村</t>
  </si>
  <si>
    <t>宽州镇陈家塔村</t>
  </si>
  <si>
    <t>宽州镇葛家岔村</t>
  </si>
  <si>
    <t>通村通组道路硬化4km</t>
  </si>
  <si>
    <t>老舍古便民中心王宿里村</t>
  </si>
  <si>
    <t>乐堂堡便民中心坡家沟村</t>
  </si>
  <si>
    <t>乐堂堡便民中心李家沟村</t>
  </si>
  <si>
    <t>乐堂堡便民中心麻则岔村</t>
  </si>
  <si>
    <t>李家塔镇韩家坪则村</t>
  </si>
  <si>
    <t>李家塔镇韩家辛庄村</t>
  </si>
  <si>
    <t>李家塔镇李家坪村</t>
  </si>
  <si>
    <t>李家塔镇韩家沟村</t>
  </si>
  <si>
    <t>石咀驿镇二郎岔村</t>
  </si>
  <si>
    <t>通村通组道路硬化9km</t>
  </si>
  <si>
    <t>石咀驿镇石咀驿村</t>
  </si>
  <si>
    <t>石咀驿镇吴家沟村</t>
  </si>
  <si>
    <t>石咀驿镇王家堡村</t>
  </si>
  <si>
    <t>石盘便民中心韩家山村</t>
  </si>
  <si>
    <t>双庙河便民中心徐家畔村</t>
  </si>
  <si>
    <t>双庙河便民中心双庙河村</t>
  </si>
  <si>
    <t>双庙河便民中心惠王村</t>
  </si>
  <si>
    <t>双庙河便民中心桑浪河村</t>
  </si>
  <si>
    <t>双庙河便民中心下张家山村</t>
  </si>
  <si>
    <t>双庙河便民中心南洼村</t>
  </si>
  <si>
    <t>通村通组道路硬化3km</t>
  </si>
  <si>
    <t>双庙河便民中心贺家畔村</t>
  </si>
  <si>
    <t>双庙河便民中心惠家沟村</t>
  </si>
  <si>
    <t>双庙河便民中心安家畔村</t>
  </si>
  <si>
    <t>双庙河便民中心惠家塬村</t>
  </si>
  <si>
    <t>下廿里铺镇梨家湾村</t>
  </si>
  <si>
    <t>下廿里铺镇康家圪塔村</t>
  </si>
  <si>
    <t>下廿里铺镇韩家硷村</t>
  </si>
  <si>
    <t>下廿里铺镇高家硷村</t>
  </si>
  <si>
    <t>通村通组道路硬化0.1km</t>
  </si>
  <si>
    <t>玉家河镇北山里村</t>
  </si>
  <si>
    <t>水泥硬化村组路1.7公里</t>
  </si>
  <si>
    <t>县扶贫办</t>
  </si>
  <si>
    <t>环山生产道路4公里,填沟造田35亩</t>
  </si>
  <si>
    <t>水泥硬化村组路1.4公里，平整土地60亩</t>
  </si>
  <si>
    <t>环山生产道路8公里,填沟造田50亩,新建过水桥2座，村组入户道路硬化1.8公里</t>
  </si>
  <si>
    <t>填沟造田60亩,新建桥梁1座，村组入户道路硬化1.8公里</t>
  </si>
  <si>
    <t>环山生产道路20公里,填沟造田25亩,新建石拱桥1座，村组入户道路硬化1.8公里</t>
  </si>
  <si>
    <t>环山生产道路24公里,填沟造田60亩，村组入户道路硬化1.8公里</t>
  </si>
  <si>
    <t>填沟造田50亩</t>
  </si>
  <si>
    <r>
      <rPr>
        <sz val="14"/>
        <rFont val="MS Mincho"/>
        <charset val="128"/>
      </rPr>
      <t>∅</t>
    </r>
    <r>
      <rPr>
        <sz val="10"/>
        <rFont val="宋体"/>
        <charset val="134"/>
      </rPr>
      <t>1000砼函一处，村委会石砌帮畔</t>
    </r>
  </si>
  <si>
    <t>薛家渠村组道路硬化1.6公里</t>
  </si>
  <si>
    <t>解家沟镇薛家渠村（小河畔组）</t>
  </si>
  <si>
    <t>村组道路硬化1.5公里</t>
  </si>
  <si>
    <t>洼地填筑梯田45亩</t>
  </si>
  <si>
    <t>村组入户道路硬化2.4公里,环山生产道路4.6公里及广场护栏80米,填沟造田55亩（柳沟）,填沟造田60亩（后沟）</t>
  </si>
  <si>
    <t>村组道路硬化0.3公里,环山生产道路新修3.0公里、维修1.0公里,填沟造田40亩,新建石拱桥1座</t>
  </si>
  <si>
    <t>村组道路硬化0.19公里</t>
  </si>
  <si>
    <t>村组入户道路硬化2.0公里</t>
  </si>
  <si>
    <t>环山生产道路24.5公里</t>
  </si>
  <si>
    <t>环山生产道路7公里、拓宽12公里,填沟造田60亩，村组入户道路硬化1公里及挡墙工程</t>
  </si>
  <si>
    <t>村组道路硬化1.61公里，环山生产道路12公里，新建桥梁1座</t>
  </si>
  <si>
    <t>水泥硬化村组道路0.9公里，新建石拱桥1座</t>
  </si>
  <si>
    <t>村组道路硬化硬化1.3公里，生产道路11公里，基本农田改造100亩，新建石拱桥1座</t>
  </si>
  <si>
    <t>李家塔镇李家坪村（李窦渠组）</t>
  </si>
  <si>
    <t>维修2座坝75亩</t>
  </si>
  <si>
    <t>村组道路1.5公里，生产道路10公里，填沟造田60亩，新建石拱桥2座</t>
  </si>
  <si>
    <t>村组道路硬化（砼）1.125公里，填沟造田42亩（二郎岔组）</t>
  </si>
  <si>
    <t>石咀驿镇二郎岔村（柳沟组）</t>
  </si>
  <si>
    <t>填沟造田40亩（柳沟组）</t>
  </si>
  <si>
    <t>环山生产道路13公里，填沟造田46.7亩</t>
  </si>
  <si>
    <t>维修淤泥坝3座13.6亩</t>
  </si>
  <si>
    <t>环山生产道路16公里，农田改造70亩</t>
  </si>
  <si>
    <t>入户道路硬化2.3公里、涵洞4座</t>
  </si>
  <si>
    <t>村组道路硬化2公里，平整土地50亩</t>
  </si>
  <si>
    <t>村组道路硬化1.1公里，填沟造田39.6亩及环山生产道路3公里</t>
  </si>
  <si>
    <t>村组道路硬化2.7公里及挡墙及管涵，环山生产道路7.5公里，填沟造田50亩</t>
  </si>
  <si>
    <t>环山生产道路7.5公里,填沟造田65亩,维修挡水坝1座</t>
  </si>
  <si>
    <t>村组道路硬化1.0公里及村组道路边沟工程</t>
  </si>
  <si>
    <t>村组道路硬化2.3公里，环山生产道路23.3公里，填沟造田60亩</t>
  </si>
  <si>
    <t>村组道路硬化2公里，环山生产道路3公里</t>
  </si>
  <si>
    <t>村组道路硬化1.6公里，环山生产道路23.3公里，山地梯田改造70亩</t>
  </si>
  <si>
    <t>修环山路4.5公里，村组入户道路硬化2公里</t>
  </si>
  <si>
    <t>果园围栏9500米，村组入户道路硬化2公里</t>
  </si>
  <si>
    <t>村组道路硬化1公里，环山生产道路4.5公里</t>
  </si>
  <si>
    <t>环山生产道路7公里，填沟补坝50亩</t>
  </si>
  <si>
    <t>水泥硬化村组路0.742公里,环山生产道路16公里,维修淤地坝1座55亩,新建石拱桥1座</t>
  </si>
  <si>
    <t>环山道路7公里,填沟造田70亩,维修石拱桥1座</t>
  </si>
  <si>
    <t>村组入户道路硬化3公里</t>
  </si>
  <si>
    <t>玉家河镇北山里村（师家坪组)</t>
  </si>
  <si>
    <t>折家坪镇东沟村</t>
  </si>
  <si>
    <t>村组入户路硬化3.6公里,大棚灌溉引水,苹果基地引水工程，建淤地坝1座</t>
  </si>
  <si>
    <t>宽州镇刘家湾村</t>
  </si>
  <si>
    <t>村组入户道路硬化5.56公里</t>
  </si>
  <si>
    <t>李家塔镇高柳树村</t>
  </si>
  <si>
    <t>李家塔镇高柳树村（邵家坪组）</t>
  </si>
  <si>
    <t>村组道路硬化2.3公里</t>
  </si>
  <si>
    <t>石咀驿镇康家湾村</t>
  </si>
  <si>
    <t>新建便民桥1座，过水桥加高1座</t>
  </si>
  <si>
    <t>石咀驿镇枣林则沟村</t>
  </si>
  <si>
    <t>新建石拱桥1座</t>
  </si>
  <si>
    <t>解家沟镇刘家畔村</t>
  </si>
  <si>
    <t>刘家畔通村道路硬化1.8公里</t>
  </si>
  <si>
    <t>解家沟镇刘家畔村（麻家畔组）</t>
  </si>
  <si>
    <t>麻家畔组通村道路硬化1.9公里</t>
  </si>
  <si>
    <t>解家沟镇刘家畔村（贺家沟组）</t>
  </si>
  <si>
    <t>贺家沟组通村道路硬化1.10公里</t>
  </si>
  <si>
    <t>刘家畔通村道路硬化1.1公里、管涵安装5处、石砌挡墙1处，通村道路维修及环山道路维修15公里</t>
  </si>
  <si>
    <t>建设光伏电站1座</t>
  </si>
  <si>
    <t>增加贫困户收入</t>
  </si>
  <si>
    <t>农业综合开发有限公司</t>
  </si>
  <si>
    <t>宽州镇李家沟（乐堂堡）村</t>
  </si>
  <si>
    <t>解家沟镇张家坬</t>
  </si>
  <si>
    <t>店则沟镇相家渠村等97个村</t>
  </si>
  <si>
    <t>互助协会注入资金</t>
  </si>
  <si>
    <t>镇（中心）</t>
  </si>
  <si>
    <t>小额信贷贴息资金</t>
  </si>
  <si>
    <t>种植小杂粮200亩，养猪300头，建小型养殖场32座，带动贫困户34户</t>
  </si>
  <si>
    <t>县产业办</t>
  </si>
  <si>
    <t>养猪200头，建销售门市1处，种植小杂粮500亩，建小型养殖场19座，带动贫困户16户</t>
  </si>
  <si>
    <t>养兔1000只，种植小杂粮400亩，红枣低改300亩，带动贫困户52户</t>
  </si>
  <si>
    <t>养牛180头，养羊500只，栽核桃1000亩，蔬菜大棚6个，养猪500头，鱼池20亩，带动贫困户114户</t>
  </si>
  <si>
    <t>养猪200头，养羊300只，养牛100头，种植小杂粮500亩，带动贫困户37户</t>
  </si>
  <si>
    <t>养牛30头，养猪300头，种植小杂粮100亩，带动贫困户117户</t>
  </si>
  <si>
    <t>养猪500头，养羊100只，栽苹果1000亩、山楂树20亩，建蔬菜大棚4个，带动贫困户74户</t>
  </si>
  <si>
    <t>养牛60头，养猪600头，种植小杂粮300亩，带动贫困户99户</t>
  </si>
  <si>
    <r>
      <rPr>
        <sz val="10"/>
        <rFont val="宋体"/>
        <charset val="134"/>
      </rPr>
      <t>栽花椒500亩，平整土地500亩，红枣低改1000亩，林下套种杂粮1000亩，养山羊500只，修圈舍750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及相关配套设施，带动贫困户57户</t>
    </r>
  </si>
  <si>
    <r>
      <rPr>
        <sz val="10"/>
        <rFont val="宋体"/>
        <charset val="134"/>
      </rPr>
      <t>红枣低改4000亩，林下套种杂粮1000亩，养牛100头，修圈舍1000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及相关配套设施，种植高标准杂粮500亩及初加工包装销售，红枣冷藏保鲜库1座、生产加工包装厂1个，带动贫困户60户</t>
    </r>
  </si>
  <si>
    <r>
      <rPr>
        <sz val="10"/>
        <rFont val="宋体"/>
        <charset val="134"/>
      </rPr>
      <t>红枣低改1000亩，林下套种杂粮1000亩，高标准杂粮500亩及初加工包装销售，养羊400只，修圈舍600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及相关配套设施，养蜂200箱，带动贫困户63户</t>
    </r>
  </si>
  <si>
    <r>
      <rPr>
        <sz val="10"/>
        <rFont val="宋体"/>
        <charset val="134"/>
      </rPr>
      <t>红枣低改1000亩，林下套种杂粮1000亩，黑毛猪200头，修圈舍450</t>
    </r>
    <r>
      <rPr>
        <sz val="10"/>
        <rFont val="SimSun"/>
        <charset val="134"/>
      </rPr>
      <t>㎡</t>
    </r>
    <r>
      <rPr>
        <sz val="10"/>
        <rFont val="宋体"/>
        <charset val="134"/>
      </rPr>
      <t>及相关配套设施，种植高标准杂粮300亩及初加工包装销售，带动贫困户13户</t>
    </r>
  </si>
  <si>
    <t>新建一个砖厂，占地17亩，带动贫困户61户</t>
  </si>
  <si>
    <t>新建粉条加工厂，修厂房4间、水电路等配套设施，带动贫困户20户</t>
  </si>
  <si>
    <t>红枣低改2000亩，养猪500头，养牛50头，带动贫困户108户</t>
  </si>
  <si>
    <t>建一个养殖场，养牛50头，养鸡5000只，养羊60只，带动贫困户108户</t>
  </si>
  <si>
    <r>
      <rPr>
        <sz val="10"/>
        <rFont val="宋体"/>
        <charset val="134"/>
      </rPr>
      <t>红枣低改500亩，建苹果储存冷库3座，占地500</t>
    </r>
    <r>
      <rPr>
        <sz val="10"/>
        <rFont val="SimSun"/>
        <charset val="134"/>
      </rPr>
      <t>㎡，带动贫困户</t>
    </r>
    <r>
      <rPr>
        <sz val="10"/>
        <rFont val="宋体"/>
        <charset val="134"/>
      </rPr>
      <t>29</t>
    </r>
    <r>
      <rPr>
        <sz val="10"/>
        <rFont val="SimSun"/>
        <charset val="134"/>
      </rPr>
      <t>户</t>
    </r>
  </si>
  <si>
    <t>建20个牲畜圈、建蔬菜大棚10个、4间粉房，购买相关设备，带动贫困户56户</t>
  </si>
  <si>
    <t>养羊500只，养猪150头，养牛60头，种植小杂粮50亩、玉米80亩，带动贫困户54户</t>
  </si>
  <si>
    <t>栽核桃1000亩、果树180亩，养鱼20000条，鹅5000只，建香菇基地24个，带动贫困户41户</t>
  </si>
  <si>
    <t>养猪200头，养牛50头，种植小杂粮200亩、玉米200亩，带动贫困户75户</t>
  </si>
  <si>
    <t>种植玉米300亩、小杂粮1300亩，养牛50头，带动贫困户47户</t>
  </si>
  <si>
    <t>养牛200头，建温室大棚8个，栽桑树1000亩，种植中药材500亩，带动贫困户87户</t>
  </si>
  <si>
    <t>种植小杂粮920亩、中药材600亩，养猪300头，养羊500只，新建温室大棚10座，带动贫困116户</t>
  </si>
  <si>
    <t>栽果树600亩，养驴200头，建养殖场地等相关设施，带动贫困户68户</t>
  </si>
  <si>
    <t>种植豆类作物1000亩，栽果树1000亩，带动贫困户86户</t>
  </si>
  <si>
    <t>红枣低改298亩，养羊111只，带动贫困户20户</t>
  </si>
  <si>
    <t>红枣低改650亩，养牛40头，菌棒生产厂房建设及设备购置，养羊100只，种植小杂粮100亩，带动贫困户45户</t>
  </si>
  <si>
    <t>养猪500头，养鸡10000只，建香菇大棚9个，苹果基地1000亩，建红枣示范点300亩，红枣低改800亩，种谷子60亩、玉米100亩、土豆60亩，带动贫困户61户</t>
  </si>
  <si>
    <t>红枣低改600亩，种植小杂粮550亩，养羊400只、牛20头，带动贫困户46户</t>
  </si>
  <si>
    <t>养羊600只，养牛100头，种植小杂粮1000亩，栽果树200亩，红枣低改500亩，带动贫困户52户</t>
  </si>
  <si>
    <t>红枣低改700亩，种植小杂粮1000亩，养牛120头，建蘑菇基地6亩、蝎子养殖基地52亩，带动贫困户66户</t>
  </si>
  <si>
    <t>养牛150头，养猪200头，红枣低改400亩，种植小杂粮600亩，养鸡10000只，养羊300只，带动贫困户35户</t>
  </si>
  <si>
    <t>养羊1000只，红枣低改1800亩，养牛35头，种植药材100亩，带动贫困户78户</t>
  </si>
  <si>
    <t>红枣低改310亩，种植小杂粮120亩，养牛60头、猪45只、羊180只，带动贫困户43户</t>
  </si>
  <si>
    <t>养猪100头，养牛200头，建设牛棚、水电路等相关设施,带动贫困户38户</t>
  </si>
  <si>
    <t>种植小杂粮220亩，养猪440头，带动贫困22户</t>
  </si>
  <si>
    <t>养黑毛猪600头带动贫困户92户</t>
  </si>
  <si>
    <t>养黑毛猪500头带动贫困户41户</t>
  </si>
  <si>
    <t>粉条加工、带动49户</t>
  </si>
  <si>
    <t>粉条加工、带动48户</t>
  </si>
  <si>
    <t>养驴80头，建设驴圈、水电路配套设施，红枣低改500亩，带动贫困户59户</t>
  </si>
  <si>
    <t>新建蚕室20间，新载桑树苗100亩、长安养殖合作社新建养殖大棚1座黑毛猪散养基地建设工程、新建牛棚10座，带动贫困户37户</t>
  </si>
  <si>
    <t>发展种养殖业带动贫困户30户</t>
  </si>
  <si>
    <t>石咀驿镇拓家湾村</t>
  </si>
  <si>
    <t>发展种养殖业带动贫困户20户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</si>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</sst>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4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u/>
      <sz val="18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10"/>
      <name val="宋体"/>
      <charset val="134"/>
    </font>
    <font>
      <b/>
      <u/>
      <sz val="18"/>
      <name val="宋体"/>
      <charset val="134"/>
    </font>
    <font>
      <b/>
      <sz val="18"/>
      <name val="宋体"/>
      <charset val="134"/>
    </font>
    <font>
      <u/>
      <sz val="1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Helv"/>
      <charset val="134"/>
    </font>
    <font>
      <sz val="14"/>
      <name val="MS Mincho"/>
      <charset val="128"/>
    </font>
    <font>
      <sz val="1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8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 wrapText="1"/>
    </xf>
    <xf numFmtId="0" fontId="10" fillId="2" borderId="1" xfId="8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5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常规 5 2" xfId="5"/>
    <cellStyle name="货币[0]" xfId="6" builtinId="7"/>
    <cellStyle name="_ET_STYLE_NoName_00_" xfId="7"/>
    <cellStyle name="常规 149" xfId="8"/>
    <cellStyle name="常规 2" xfId="9"/>
    <cellStyle name="常规 2 2" xfId="10"/>
    <cellStyle name="常规 22" xfId="11"/>
    <cellStyle name="常规 5 2 2 2" xfId="12"/>
    <cellStyle name="常规 5 2 4" xfId="13"/>
    <cellStyle name="常规 5 4" xfId="14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5"/>
  <sheetViews>
    <sheetView tabSelected="1" topLeftCell="A71" workbookViewId="0">
      <selection activeCell="B16" sqref="B16"/>
    </sheetView>
  </sheetViews>
  <sheetFormatPr defaultColWidth="9" defaultRowHeight="13.5" outlineLevelCol="6"/>
  <cols>
    <col min="1" max="1" width="6.625" style="54" customWidth="1"/>
    <col min="2" max="2" width="51.5" style="54" customWidth="1"/>
    <col min="3" max="3" width="10.875" style="54" customWidth="1"/>
    <col min="4" max="4" width="15.5" style="54" customWidth="1"/>
    <col min="5" max="5" width="17.125" style="54" customWidth="1"/>
    <col min="6" max="6" width="17.25" style="54" customWidth="1"/>
    <col min="7" max="7" width="9.75" style="54" customWidth="1"/>
    <col min="8" max="16384" width="9" style="54"/>
  </cols>
  <sheetData>
    <row r="1" ht="18.75" spans="1:7">
      <c r="A1" s="83" t="s">
        <v>0</v>
      </c>
      <c r="B1" s="83"/>
      <c r="C1" s="83"/>
      <c r="D1" s="83"/>
      <c r="E1" s="83"/>
      <c r="F1" s="83"/>
      <c r="G1" s="83"/>
    </row>
    <row r="2" ht="22.5" spans="1:7">
      <c r="A2" s="84" t="s">
        <v>1</v>
      </c>
      <c r="B2" s="85"/>
      <c r="C2" s="85"/>
      <c r="D2" s="85"/>
      <c r="E2" s="85"/>
      <c r="F2" s="85"/>
      <c r="G2" s="85"/>
    </row>
    <row r="3" ht="15" customHeight="1" spans="1:7">
      <c r="A3" s="86" t="s">
        <v>2</v>
      </c>
      <c r="B3" s="87"/>
      <c r="C3" s="87"/>
      <c r="D3" s="87"/>
      <c r="E3" s="87"/>
      <c r="F3" s="87"/>
      <c r="G3" s="87"/>
    </row>
    <row r="4" ht="18.75" customHeight="1" spans="1:7">
      <c r="A4" s="74" t="s">
        <v>3</v>
      </c>
      <c r="B4" s="88" t="s">
        <v>4</v>
      </c>
      <c r="C4" s="89" t="s">
        <v>5</v>
      </c>
      <c r="D4" s="74" t="s">
        <v>6</v>
      </c>
      <c r="E4" s="74"/>
      <c r="F4" s="74"/>
      <c r="G4" s="74" t="s">
        <v>7</v>
      </c>
    </row>
    <row r="5" ht="24.75" customHeight="1" spans="1:7">
      <c r="A5" s="74"/>
      <c r="B5" s="90"/>
      <c r="C5" s="74"/>
      <c r="D5" s="74" t="s">
        <v>8</v>
      </c>
      <c r="E5" s="74" t="s">
        <v>9</v>
      </c>
      <c r="F5" s="74" t="s">
        <v>10</v>
      </c>
      <c r="G5" s="74"/>
    </row>
    <row r="6" ht="18" customHeight="1" spans="1:7">
      <c r="A6" s="17" t="s">
        <v>11</v>
      </c>
      <c r="B6" s="16" t="s">
        <v>12</v>
      </c>
      <c r="C6" s="91">
        <f>C7+C8+C9+C14+C16+C17+C18</f>
        <v>26159.65</v>
      </c>
      <c r="D6" s="91">
        <f>D7+D8+D9+D10+D11+D12+D13+D14+D15+D16+D17+D18+D19+D20+D21+D22+D23+D24+D25+D26+D27</f>
        <v>5381.8</v>
      </c>
      <c r="E6" s="91">
        <f>E7+E8+E9+E10+E11+E12+E13+E14+E15+E16+E17+E18+E19+E20+E21+E22+E23+E24+E25+E26+E27</f>
        <v>20777.85</v>
      </c>
      <c r="F6" s="15"/>
      <c r="G6" s="15"/>
    </row>
    <row r="7" ht="18" customHeight="1" spans="1:7">
      <c r="A7" s="52">
        <v>1</v>
      </c>
      <c r="B7" s="29" t="s">
        <v>13</v>
      </c>
      <c r="C7" s="91">
        <v>5722.2</v>
      </c>
      <c r="D7" s="25">
        <v>5381.8</v>
      </c>
      <c r="E7" s="25">
        <v>340.4</v>
      </c>
      <c r="F7" s="52"/>
      <c r="G7" s="15"/>
    </row>
    <row r="8" ht="18" customHeight="1" spans="1:7">
      <c r="A8" s="52">
        <v>2</v>
      </c>
      <c r="B8" s="29" t="s">
        <v>14</v>
      </c>
      <c r="C8" s="91">
        <f t="shared" ref="C8:C18" si="0">D8+E8</f>
        <v>794</v>
      </c>
      <c r="D8" s="52"/>
      <c r="E8" s="52">
        <v>794</v>
      </c>
      <c r="F8" s="52"/>
      <c r="G8" s="15"/>
    </row>
    <row r="9" ht="18" customHeight="1" spans="1:7">
      <c r="A9" s="52">
        <v>3</v>
      </c>
      <c r="B9" s="29" t="s">
        <v>15</v>
      </c>
      <c r="C9" s="91"/>
      <c r="D9" s="52"/>
      <c r="E9" s="52"/>
      <c r="F9" s="52"/>
      <c r="G9" s="15"/>
    </row>
    <row r="10" ht="18" customHeight="1" spans="1:7">
      <c r="A10" s="52">
        <v>4</v>
      </c>
      <c r="B10" s="29" t="s">
        <v>16</v>
      </c>
      <c r="C10" s="91"/>
      <c r="D10" s="52"/>
      <c r="E10" s="52"/>
      <c r="F10" s="52"/>
      <c r="G10" s="15"/>
    </row>
    <row r="11" ht="18" customHeight="1" spans="1:7">
      <c r="A11" s="52">
        <v>5</v>
      </c>
      <c r="B11" s="29" t="s">
        <v>17</v>
      </c>
      <c r="C11" s="91"/>
      <c r="D11" s="52"/>
      <c r="E11" s="52"/>
      <c r="F11" s="52"/>
      <c r="G11" s="15"/>
    </row>
    <row r="12" ht="18" customHeight="1" spans="1:7">
      <c r="A12" s="52">
        <v>6</v>
      </c>
      <c r="B12" s="29" t="s">
        <v>18</v>
      </c>
      <c r="C12" s="91"/>
      <c r="D12" s="52"/>
      <c r="E12" s="52"/>
      <c r="F12" s="52"/>
      <c r="G12" s="15"/>
    </row>
    <row r="13" ht="18" customHeight="1" spans="1:7">
      <c r="A13" s="52">
        <v>7</v>
      </c>
      <c r="B13" s="29" t="s">
        <v>19</v>
      </c>
      <c r="C13" s="91"/>
      <c r="D13" s="52"/>
      <c r="E13" s="52"/>
      <c r="F13" s="52"/>
      <c r="G13" s="15"/>
    </row>
    <row r="14" ht="18" customHeight="1" spans="1:7">
      <c r="A14" s="52">
        <v>8</v>
      </c>
      <c r="B14" s="29" t="s">
        <v>20</v>
      </c>
      <c r="C14" s="91">
        <f>D14+E14</f>
        <v>660</v>
      </c>
      <c r="D14" s="52"/>
      <c r="E14" s="52">
        <v>660</v>
      </c>
      <c r="F14" s="52"/>
      <c r="G14" s="15"/>
    </row>
    <row r="15" ht="18" customHeight="1" spans="1:7">
      <c r="A15" s="52">
        <v>9</v>
      </c>
      <c r="B15" s="29" t="s">
        <v>21</v>
      </c>
      <c r="C15" s="91"/>
      <c r="D15" s="52"/>
      <c r="E15" s="52"/>
      <c r="F15" s="52"/>
      <c r="G15" s="15"/>
    </row>
    <row r="16" ht="18" customHeight="1" spans="1:7">
      <c r="A16" s="52">
        <v>10</v>
      </c>
      <c r="B16" s="29" t="s">
        <v>22</v>
      </c>
      <c r="C16" s="91">
        <f>D16+E16</f>
        <v>15966</v>
      </c>
      <c r="D16" s="52"/>
      <c r="E16" s="52">
        <v>15966</v>
      </c>
      <c r="F16" s="52"/>
      <c r="G16" s="15"/>
    </row>
    <row r="17" ht="18" customHeight="1" spans="1:7">
      <c r="A17" s="52">
        <v>11</v>
      </c>
      <c r="B17" s="29" t="s">
        <v>23</v>
      </c>
      <c r="C17" s="91">
        <f>D17+E17</f>
        <v>1017.45</v>
      </c>
      <c r="D17" s="52"/>
      <c r="E17" s="26">
        <v>1017.45</v>
      </c>
      <c r="F17" s="52"/>
      <c r="G17" s="15"/>
    </row>
    <row r="18" ht="18" customHeight="1" spans="1:7">
      <c r="A18" s="52">
        <v>12</v>
      </c>
      <c r="B18" s="29" t="s">
        <v>24</v>
      </c>
      <c r="C18" s="91">
        <f>D18+E18</f>
        <v>2000</v>
      </c>
      <c r="D18" s="52"/>
      <c r="E18" s="52">
        <v>2000</v>
      </c>
      <c r="F18" s="92"/>
      <c r="G18" s="15"/>
    </row>
    <row r="19" ht="18" customHeight="1" spans="1:7">
      <c r="A19" s="52">
        <v>13</v>
      </c>
      <c r="B19" s="29" t="s">
        <v>25</v>
      </c>
      <c r="C19" s="91"/>
      <c r="D19" s="52"/>
      <c r="E19" s="52"/>
      <c r="F19" s="52"/>
      <c r="G19" s="15"/>
    </row>
    <row r="20" ht="18" customHeight="1" spans="1:7">
      <c r="A20" s="52">
        <v>14</v>
      </c>
      <c r="B20" s="29" t="s">
        <v>26</v>
      </c>
      <c r="C20" s="91"/>
      <c r="D20" s="52"/>
      <c r="E20" s="52"/>
      <c r="F20" s="52"/>
      <c r="G20" s="15"/>
    </row>
    <row r="21" ht="18" customHeight="1" spans="1:7">
      <c r="A21" s="52">
        <v>15</v>
      </c>
      <c r="B21" s="29" t="s">
        <v>27</v>
      </c>
      <c r="C21" s="91"/>
      <c r="D21" s="52"/>
      <c r="E21" s="52"/>
      <c r="F21" s="52"/>
      <c r="G21" s="15"/>
    </row>
    <row r="22" ht="18" customHeight="1" spans="1:7">
      <c r="A22" s="52">
        <v>16</v>
      </c>
      <c r="B22" s="29" t="s">
        <v>28</v>
      </c>
      <c r="C22" s="91"/>
      <c r="D22" s="52"/>
      <c r="E22" s="52"/>
      <c r="F22" s="52"/>
      <c r="G22" s="15"/>
    </row>
    <row r="23" ht="18" customHeight="1" spans="1:7">
      <c r="A23" s="52">
        <v>17</v>
      </c>
      <c r="B23" s="29" t="s">
        <v>29</v>
      </c>
      <c r="C23" s="91"/>
      <c r="D23" s="52"/>
      <c r="E23" s="52"/>
      <c r="F23" s="52"/>
      <c r="G23" s="15"/>
    </row>
    <row r="24" ht="18" customHeight="1" spans="1:7">
      <c r="A24" s="52">
        <v>18</v>
      </c>
      <c r="B24" s="29" t="s">
        <v>30</v>
      </c>
      <c r="C24" s="91"/>
      <c r="D24" s="52"/>
      <c r="E24" s="52"/>
      <c r="F24" s="52"/>
      <c r="G24" s="15"/>
    </row>
    <row r="25" ht="18" customHeight="1" spans="1:7">
      <c r="A25" s="52">
        <v>19</v>
      </c>
      <c r="B25" s="29" t="s">
        <v>31</v>
      </c>
      <c r="C25" s="91"/>
      <c r="D25" s="52"/>
      <c r="E25" s="52"/>
      <c r="F25" s="52"/>
      <c r="G25" s="15"/>
    </row>
    <row r="26" ht="51" customHeight="1" spans="1:7">
      <c r="A26" s="52">
        <v>20</v>
      </c>
      <c r="B26" s="29" t="s">
        <v>32</v>
      </c>
      <c r="C26" s="91"/>
      <c r="D26" s="52"/>
      <c r="E26" s="52"/>
      <c r="F26" s="52"/>
      <c r="G26" s="15"/>
    </row>
    <row r="27" ht="18.75" customHeight="1" spans="1:7">
      <c r="A27" s="52">
        <v>21</v>
      </c>
      <c r="B27" s="29" t="s">
        <v>33</v>
      </c>
      <c r="C27" s="91"/>
      <c r="D27" s="52"/>
      <c r="E27" s="52"/>
      <c r="F27" s="52"/>
      <c r="G27" s="15"/>
    </row>
    <row r="28" ht="18.75" customHeight="1" spans="1:7">
      <c r="A28" s="17" t="s">
        <v>34</v>
      </c>
      <c r="B28" s="16" t="s">
        <v>35</v>
      </c>
      <c r="C28" s="15">
        <f>C29+C64</f>
        <v>2283.3</v>
      </c>
      <c r="D28" s="15">
        <f>D29+D64</f>
        <v>990.35</v>
      </c>
      <c r="E28" s="15">
        <f t="shared" ref="E28" si="1">E29+E64</f>
        <v>1292.95</v>
      </c>
      <c r="F28" s="15"/>
      <c r="G28" s="15"/>
    </row>
    <row r="29" ht="18.75" customHeight="1" spans="1:7">
      <c r="A29" s="52">
        <v>1</v>
      </c>
      <c r="B29" s="29" t="s">
        <v>13</v>
      </c>
      <c r="C29" s="52">
        <v>1900.8</v>
      </c>
      <c r="D29" s="37">
        <v>990.35</v>
      </c>
      <c r="E29" s="32">
        <v>910.45</v>
      </c>
      <c r="F29" s="3"/>
      <c r="G29" s="15"/>
    </row>
    <row r="30" ht="18.75" customHeight="1" spans="1:7">
      <c r="A30" s="52">
        <v>2</v>
      </c>
      <c r="B30" s="29" t="s">
        <v>18</v>
      </c>
      <c r="C30" s="52"/>
      <c r="D30" s="52"/>
      <c r="E30" s="52"/>
      <c r="F30" s="52"/>
      <c r="G30" s="15"/>
    </row>
    <row r="31" ht="18.75" customHeight="1" spans="1:7">
      <c r="A31" s="52">
        <v>3</v>
      </c>
      <c r="B31" s="29" t="s">
        <v>36</v>
      </c>
      <c r="C31" s="52"/>
      <c r="D31" s="52"/>
      <c r="E31" s="52"/>
      <c r="F31" s="52"/>
      <c r="G31" s="15"/>
    </row>
    <row r="32" ht="18.75" customHeight="1" spans="1:7">
      <c r="A32" s="52">
        <v>4</v>
      </c>
      <c r="B32" s="29" t="s">
        <v>37</v>
      </c>
      <c r="C32" s="52"/>
      <c r="D32" s="52"/>
      <c r="E32" s="52"/>
      <c r="F32" s="52"/>
      <c r="G32" s="15"/>
    </row>
    <row r="33" ht="18.75" customHeight="1" spans="1:7">
      <c r="A33" s="52">
        <v>5</v>
      </c>
      <c r="B33" s="29" t="s">
        <v>38</v>
      </c>
      <c r="C33" s="52"/>
      <c r="D33" s="52"/>
      <c r="E33" s="52"/>
      <c r="F33" s="52"/>
      <c r="G33" s="15"/>
    </row>
    <row r="34" ht="18.75" customHeight="1" spans="1:7">
      <c r="A34" s="52">
        <v>6</v>
      </c>
      <c r="B34" s="29" t="s">
        <v>39</v>
      </c>
      <c r="C34" s="52"/>
      <c r="D34" s="52"/>
      <c r="E34" s="52"/>
      <c r="F34" s="52"/>
      <c r="G34" s="15"/>
    </row>
    <row r="35" ht="18.75" customHeight="1" spans="1:7">
      <c r="A35" s="52">
        <v>7</v>
      </c>
      <c r="B35" s="29" t="s">
        <v>40</v>
      </c>
      <c r="C35" s="52"/>
      <c r="D35" s="52"/>
      <c r="E35" s="52"/>
      <c r="F35" s="52"/>
      <c r="G35" s="15"/>
    </row>
    <row r="36" ht="18.75" customHeight="1" spans="1:7">
      <c r="A36" s="52">
        <v>8</v>
      </c>
      <c r="B36" s="29" t="s">
        <v>41</v>
      </c>
      <c r="C36" s="52"/>
      <c r="D36" s="52"/>
      <c r="E36" s="52"/>
      <c r="F36" s="52"/>
      <c r="G36" s="15"/>
    </row>
    <row r="37" ht="18.75" customHeight="1" spans="1:7">
      <c r="A37" s="52">
        <v>9</v>
      </c>
      <c r="B37" s="29" t="s">
        <v>42</v>
      </c>
      <c r="C37" s="52"/>
      <c r="D37" s="52"/>
      <c r="E37" s="52"/>
      <c r="F37" s="52"/>
      <c r="G37" s="15"/>
    </row>
    <row r="38" ht="18.75" customHeight="1" spans="1:7">
      <c r="A38" s="52">
        <v>10</v>
      </c>
      <c r="B38" s="29" t="s">
        <v>43</v>
      </c>
      <c r="C38" s="52"/>
      <c r="D38" s="52"/>
      <c r="E38" s="52"/>
      <c r="F38" s="52"/>
      <c r="G38" s="15"/>
    </row>
    <row r="39" ht="18.75" customHeight="1" spans="1:7">
      <c r="A39" s="52">
        <v>11</v>
      </c>
      <c r="B39" s="29" t="s">
        <v>44</v>
      </c>
      <c r="C39" s="52"/>
      <c r="D39" s="52"/>
      <c r="E39" s="52"/>
      <c r="F39" s="52"/>
      <c r="G39" s="15"/>
    </row>
    <row r="40" ht="18.75" customHeight="1" spans="1:7">
      <c r="A40" s="52">
        <v>12</v>
      </c>
      <c r="B40" s="29" t="s">
        <v>45</v>
      </c>
      <c r="C40" s="52"/>
      <c r="D40" s="52"/>
      <c r="E40" s="52"/>
      <c r="F40" s="52"/>
      <c r="G40" s="15"/>
    </row>
    <row r="41" ht="18.75" customHeight="1" spans="1:7">
      <c r="A41" s="52">
        <v>13</v>
      </c>
      <c r="B41" s="29" t="s">
        <v>46</v>
      </c>
      <c r="C41" s="52"/>
      <c r="D41" s="52"/>
      <c r="E41" s="52"/>
      <c r="F41" s="52"/>
      <c r="G41" s="15"/>
    </row>
    <row r="42" ht="18.75" customHeight="1" spans="1:7">
      <c r="A42" s="52">
        <v>14</v>
      </c>
      <c r="B42" s="29" t="s">
        <v>47</v>
      </c>
      <c r="C42" s="52"/>
      <c r="D42" s="52"/>
      <c r="E42" s="52"/>
      <c r="F42" s="52"/>
      <c r="G42" s="15"/>
    </row>
    <row r="43" ht="18.75" customHeight="1" spans="1:7">
      <c r="A43" s="52">
        <v>15</v>
      </c>
      <c r="B43" s="29" t="s">
        <v>48</v>
      </c>
      <c r="C43" s="52"/>
      <c r="D43" s="52"/>
      <c r="E43" s="52"/>
      <c r="F43" s="52"/>
      <c r="G43" s="15"/>
    </row>
    <row r="44" ht="18" customHeight="1" spans="1:7">
      <c r="A44" s="52">
        <v>16</v>
      </c>
      <c r="B44" s="29" t="s">
        <v>49</v>
      </c>
      <c r="C44" s="52"/>
      <c r="D44" s="52"/>
      <c r="E44" s="52"/>
      <c r="F44" s="52"/>
      <c r="G44" s="15"/>
    </row>
    <row r="45" ht="16" customHeight="1" spans="1:7">
      <c r="A45" s="52">
        <v>17</v>
      </c>
      <c r="B45" s="29" t="s">
        <v>50</v>
      </c>
      <c r="C45" s="52"/>
      <c r="D45" s="52"/>
      <c r="E45" s="52"/>
      <c r="F45" s="52"/>
      <c r="G45" s="15"/>
    </row>
    <row r="46" ht="18.75" customHeight="1" spans="1:7">
      <c r="A46" s="52">
        <v>18</v>
      </c>
      <c r="B46" s="29" t="s">
        <v>51</v>
      </c>
      <c r="C46" s="52"/>
      <c r="D46" s="52"/>
      <c r="E46" s="52"/>
      <c r="F46" s="52"/>
      <c r="G46" s="15"/>
    </row>
    <row r="47" ht="18.75" customHeight="1" spans="1:7">
      <c r="A47" s="52">
        <v>19</v>
      </c>
      <c r="B47" s="29" t="s">
        <v>52</v>
      </c>
      <c r="C47" s="52"/>
      <c r="D47" s="52"/>
      <c r="E47" s="52"/>
      <c r="F47" s="52"/>
      <c r="G47" s="15"/>
    </row>
    <row r="48" ht="18.75" customHeight="1" spans="1:7">
      <c r="A48" s="52">
        <v>20</v>
      </c>
      <c r="B48" s="29" t="s">
        <v>53</v>
      </c>
      <c r="C48" s="52"/>
      <c r="D48" s="52"/>
      <c r="E48" s="52"/>
      <c r="F48" s="52"/>
      <c r="G48" s="15"/>
    </row>
    <row r="49" ht="18.75" customHeight="1" spans="1:7">
      <c r="A49" s="52">
        <v>21</v>
      </c>
      <c r="B49" s="29" t="s">
        <v>54</v>
      </c>
      <c r="C49" s="52"/>
      <c r="D49" s="52"/>
      <c r="E49" s="52"/>
      <c r="F49" s="52"/>
      <c r="G49" s="15"/>
    </row>
    <row r="50" ht="18.75" customHeight="1" spans="1:7">
      <c r="A50" s="52">
        <v>22</v>
      </c>
      <c r="B50" s="29" t="s">
        <v>25</v>
      </c>
      <c r="C50" s="52"/>
      <c r="D50" s="52"/>
      <c r="E50" s="52"/>
      <c r="F50" s="52"/>
      <c r="G50" s="15"/>
    </row>
    <row r="51" ht="18.75" customHeight="1" spans="1:7">
      <c r="A51" s="52">
        <v>23</v>
      </c>
      <c r="B51" s="29" t="s">
        <v>55</v>
      </c>
      <c r="C51" s="15"/>
      <c r="D51" s="15"/>
      <c r="E51" s="15"/>
      <c r="F51" s="15"/>
      <c r="G51" s="15"/>
    </row>
    <row r="52" ht="18.75" customHeight="1" spans="1:7">
      <c r="A52" s="52">
        <v>24</v>
      </c>
      <c r="B52" s="29" t="s">
        <v>56</v>
      </c>
      <c r="C52" s="52"/>
      <c r="D52" s="52"/>
      <c r="E52" s="52"/>
      <c r="F52" s="52"/>
      <c r="G52" s="15"/>
    </row>
    <row r="53" ht="48" customHeight="1" spans="1:7">
      <c r="A53" s="52">
        <v>25</v>
      </c>
      <c r="B53" s="29" t="s">
        <v>57</v>
      </c>
      <c r="C53" s="52"/>
      <c r="D53" s="52"/>
      <c r="E53" s="52"/>
      <c r="F53" s="52"/>
      <c r="G53" s="15"/>
    </row>
    <row r="54" ht="18.75" customHeight="1" spans="1:7">
      <c r="A54" s="52">
        <v>26</v>
      </c>
      <c r="B54" s="29" t="s">
        <v>58</v>
      </c>
      <c r="C54" s="52"/>
      <c r="D54" s="52"/>
      <c r="E54" s="52"/>
      <c r="F54" s="15"/>
      <c r="G54" s="15"/>
    </row>
    <row r="55" ht="18.75" customHeight="1" spans="1:7">
      <c r="A55" s="52">
        <v>27</v>
      </c>
      <c r="B55" s="29" t="s">
        <v>59</v>
      </c>
      <c r="C55" s="52"/>
      <c r="D55" s="52"/>
      <c r="E55" s="52"/>
      <c r="F55" s="52"/>
      <c r="G55" s="15"/>
    </row>
    <row r="56" ht="18.75" customHeight="1" spans="1:7">
      <c r="A56" s="52">
        <v>28</v>
      </c>
      <c r="B56" s="29" t="s">
        <v>60</v>
      </c>
      <c r="C56" s="52"/>
      <c r="D56" s="52"/>
      <c r="E56" s="52"/>
      <c r="F56" s="15"/>
      <c r="G56" s="15"/>
    </row>
    <row r="57" ht="18.75" customHeight="1" spans="1:7">
      <c r="A57" s="52">
        <v>29</v>
      </c>
      <c r="B57" s="29" t="s">
        <v>61</v>
      </c>
      <c r="C57" s="52"/>
      <c r="D57" s="52"/>
      <c r="E57" s="52"/>
      <c r="F57" s="15"/>
      <c r="G57" s="15"/>
    </row>
    <row r="58" ht="18.75" customHeight="1" spans="1:7">
      <c r="A58" s="52">
        <v>30</v>
      </c>
      <c r="B58" s="29" t="s">
        <v>62</v>
      </c>
      <c r="C58" s="52"/>
      <c r="D58" s="52"/>
      <c r="E58" s="52"/>
      <c r="F58" s="15"/>
      <c r="G58" s="15"/>
    </row>
    <row r="59" ht="18.75" customHeight="1" spans="1:7">
      <c r="A59" s="52">
        <v>31</v>
      </c>
      <c r="B59" s="29" t="s">
        <v>63</v>
      </c>
      <c r="C59" s="52"/>
      <c r="D59" s="52"/>
      <c r="E59" s="52"/>
      <c r="F59" s="52"/>
      <c r="G59" s="15"/>
    </row>
    <row r="60" ht="18.75" customHeight="1" spans="1:7">
      <c r="A60" s="52">
        <v>32</v>
      </c>
      <c r="B60" s="29" t="s">
        <v>64</v>
      </c>
      <c r="C60" s="52"/>
      <c r="D60" s="52"/>
      <c r="E60" s="52"/>
      <c r="F60" s="15"/>
      <c r="G60" s="15"/>
    </row>
    <row r="61" ht="18.75" customHeight="1" spans="1:7">
      <c r="A61" s="52">
        <v>33</v>
      </c>
      <c r="B61" s="29" t="s">
        <v>65</v>
      </c>
      <c r="C61" s="52"/>
      <c r="D61" s="52"/>
      <c r="E61" s="52"/>
      <c r="F61" s="15"/>
      <c r="G61" s="15"/>
    </row>
    <row r="62" ht="18.75" customHeight="1" spans="1:7">
      <c r="A62" s="52">
        <v>34</v>
      </c>
      <c r="B62" s="29" t="s">
        <v>66</v>
      </c>
      <c r="C62" s="52"/>
      <c r="D62" s="52"/>
      <c r="E62" s="52"/>
      <c r="F62" s="15"/>
      <c r="G62" s="15"/>
    </row>
    <row r="63" ht="18.75" customHeight="1" spans="1:7">
      <c r="A63" s="52">
        <v>35</v>
      </c>
      <c r="B63" s="29" t="s">
        <v>67</v>
      </c>
      <c r="C63" s="15"/>
      <c r="D63" s="15"/>
      <c r="E63" s="15"/>
      <c r="F63" s="15"/>
      <c r="G63" s="15"/>
    </row>
    <row r="64" ht="18.75" customHeight="1" spans="1:7">
      <c r="A64" s="52">
        <v>36</v>
      </c>
      <c r="B64" s="29" t="s">
        <v>68</v>
      </c>
      <c r="C64" s="93">
        <v>382.5</v>
      </c>
      <c r="D64" s="52"/>
      <c r="E64" s="93">
        <v>382.5</v>
      </c>
      <c r="F64" s="52"/>
      <c r="G64" s="15"/>
    </row>
    <row r="65" ht="18.75" customHeight="1" spans="1:7">
      <c r="A65" s="17" t="s">
        <v>69</v>
      </c>
      <c r="B65" s="16" t="s">
        <v>70</v>
      </c>
      <c r="C65" s="15">
        <f>C66+C78+C79</f>
        <v>3538.15</v>
      </c>
      <c r="D65" s="15">
        <f>D66+D79+D78</f>
        <v>2183.1</v>
      </c>
      <c r="E65" s="15">
        <f>E66+E79+E78</f>
        <v>1355.05</v>
      </c>
      <c r="F65" s="15"/>
      <c r="G65" s="15"/>
    </row>
    <row r="66" ht="18.75" customHeight="1" spans="1:7">
      <c r="A66" s="52">
        <v>1</v>
      </c>
      <c r="B66" s="29" t="s">
        <v>71</v>
      </c>
      <c r="C66" s="52">
        <v>2608.65</v>
      </c>
      <c r="D66" s="52">
        <v>1483.1</v>
      </c>
      <c r="E66" s="75">
        <v>1125.55</v>
      </c>
      <c r="F66" s="52"/>
      <c r="G66" s="15"/>
    </row>
    <row r="67" ht="18.75" customHeight="1" spans="1:7">
      <c r="A67" s="52">
        <v>2</v>
      </c>
      <c r="B67" s="29" t="s">
        <v>72</v>
      </c>
      <c r="C67" s="52"/>
      <c r="D67" s="15"/>
      <c r="E67" s="52"/>
      <c r="F67" s="52"/>
      <c r="G67" s="15"/>
    </row>
    <row r="68" ht="18.75" customHeight="1" spans="1:7">
      <c r="A68" s="52">
        <v>3</v>
      </c>
      <c r="B68" s="29" t="s">
        <v>73</v>
      </c>
      <c r="C68" s="52"/>
      <c r="D68" s="52"/>
      <c r="E68" s="75"/>
      <c r="F68" s="52"/>
      <c r="G68" s="15"/>
    </row>
    <row r="69" ht="18.75" customHeight="1" spans="1:7">
      <c r="A69" s="52">
        <v>4</v>
      </c>
      <c r="B69" s="29" t="s">
        <v>74</v>
      </c>
      <c r="C69" s="15"/>
      <c r="D69" s="52"/>
      <c r="E69" s="52"/>
      <c r="F69" s="52"/>
      <c r="G69" s="15"/>
    </row>
    <row r="70" ht="18.75" customHeight="1" spans="1:7">
      <c r="A70" s="52">
        <v>5</v>
      </c>
      <c r="B70" s="29" t="s">
        <v>75</v>
      </c>
      <c r="C70" s="52"/>
      <c r="D70" s="52"/>
      <c r="E70" s="52"/>
      <c r="F70" s="52"/>
      <c r="G70" s="15"/>
    </row>
    <row r="71" ht="18.75" customHeight="1" spans="1:7">
      <c r="A71" s="52">
        <v>6</v>
      </c>
      <c r="B71" s="29" t="s">
        <v>76</v>
      </c>
      <c r="C71" s="52"/>
      <c r="D71" s="52"/>
      <c r="E71" s="52"/>
      <c r="F71" s="52"/>
      <c r="G71" s="15"/>
    </row>
    <row r="72" ht="18.75" customHeight="1" spans="1:7">
      <c r="A72" s="52">
        <v>7</v>
      </c>
      <c r="B72" s="29" t="s">
        <v>37</v>
      </c>
      <c r="C72" s="52"/>
      <c r="D72" s="52"/>
      <c r="E72" s="52"/>
      <c r="F72" s="52"/>
      <c r="G72" s="15"/>
    </row>
    <row r="73" ht="18.75" customHeight="1" spans="1:7">
      <c r="A73" s="52">
        <v>8</v>
      </c>
      <c r="B73" s="29" t="s">
        <v>77</v>
      </c>
      <c r="C73" s="52"/>
      <c r="D73" s="52"/>
      <c r="E73" s="52"/>
      <c r="F73" s="52"/>
      <c r="G73" s="15"/>
    </row>
    <row r="74" ht="18.75" customHeight="1" spans="1:7">
      <c r="A74" s="52">
        <v>9</v>
      </c>
      <c r="B74" s="29" t="s">
        <v>78</v>
      </c>
      <c r="C74" s="52"/>
      <c r="D74" s="52"/>
      <c r="E74" s="52"/>
      <c r="F74" s="52"/>
      <c r="G74" s="15"/>
    </row>
    <row r="75" ht="18.75" customHeight="1" spans="1:7">
      <c r="A75" s="52">
        <v>10</v>
      </c>
      <c r="B75" s="29" t="s">
        <v>79</v>
      </c>
      <c r="C75" s="52"/>
      <c r="D75" s="52"/>
      <c r="E75" s="52"/>
      <c r="F75" s="52"/>
      <c r="G75" s="15"/>
    </row>
    <row r="76" ht="18.75" customHeight="1" spans="1:7">
      <c r="A76" s="52">
        <v>11</v>
      </c>
      <c r="B76" s="29" t="s">
        <v>80</v>
      </c>
      <c r="C76" s="52"/>
      <c r="D76" s="52"/>
      <c r="E76" s="52"/>
      <c r="F76" s="52"/>
      <c r="G76" s="15"/>
    </row>
    <row r="77" ht="18.75" customHeight="1" spans="1:7">
      <c r="A77" s="52">
        <v>12</v>
      </c>
      <c r="B77" s="29" t="s">
        <v>19</v>
      </c>
      <c r="C77" s="52"/>
      <c r="D77" s="52"/>
      <c r="E77" s="52"/>
      <c r="F77" s="52"/>
      <c r="G77" s="15"/>
    </row>
    <row r="78" ht="18.75" customHeight="1" spans="1:7">
      <c r="A78" s="52">
        <v>13</v>
      </c>
      <c r="B78" s="29" t="s">
        <v>81</v>
      </c>
      <c r="C78" s="52">
        <v>700</v>
      </c>
      <c r="D78" s="52">
        <v>700</v>
      </c>
      <c r="E78" s="52"/>
      <c r="F78" s="52"/>
      <c r="G78" s="15"/>
    </row>
    <row r="79" ht="18.75" customHeight="1" spans="1:7">
      <c r="A79" s="52">
        <v>14</v>
      </c>
      <c r="B79" s="29" t="s">
        <v>82</v>
      </c>
      <c r="C79" s="37">
        <v>229.5</v>
      </c>
      <c r="D79" s="52"/>
      <c r="E79" s="37">
        <v>229.5</v>
      </c>
      <c r="F79" s="52"/>
      <c r="G79" s="15"/>
    </row>
    <row r="80" ht="18.75" customHeight="1" spans="1:7">
      <c r="A80" s="17" t="s">
        <v>83</v>
      </c>
      <c r="B80" s="16" t="s">
        <v>84</v>
      </c>
      <c r="C80" s="15">
        <f>C81+C82</f>
        <v>1064.25</v>
      </c>
      <c r="D80" s="15">
        <v>196</v>
      </c>
      <c r="E80" s="15">
        <f t="shared" ref="E80" si="2">E81+E82</f>
        <v>868.25</v>
      </c>
      <c r="F80" s="15"/>
      <c r="G80" s="15"/>
    </row>
    <row r="81" ht="18.75" customHeight="1" spans="1:7">
      <c r="A81" s="52">
        <v>1</v>
      </c>
      <c r="B81" s="29" t="s">
        <v>85</v>
      </c>
      <c r="C81" s="52">
        <v>720</v>
      </c>
      <c r="D81" s="52">
        <v>196</v>
      </c>
      <c r="E81" s="52">
        <v>524</v>
      </c>
      <c r="F81" s="52"/>
      <c r="G81" s="15"/>
    </row>
    <row r="82" ht="18.75" customHeight="1" spans="1:7">
      <c r="A82" s="52">
        <v>2</v>
      </c>
      <c r="B82" s="29" t="s">
        <v>86</v>
      </c>
      <c r="C82" s="26">
        <v>344.25</v>
      </c>
      <c r="D82" s="52"/>
      <c r="E82" s="26">
        <v>344.25</v>
      </c>
      <c r="F82" s="52"/>
      <c r="G82" s="15"/>
    </row>
    <row r="83" ht="18.75" customHeight="1" spans="1:7">
      <c r="A83" s="17" t="s">
        <v>87</v>
      </c>
      <c r="B83" s="16" t="s">
        <v>88</v>
      </c>
      <c r="C83" s="15">
        <f>C80+C65+C28+C6</f>
        <v>33045.35</v>
      </c>
      <c r="D83" s="15">
        <f t="shared" ref="D83:E83" si="3">D80+D65+D28+D6</f>
        <v>8751.25</v>
      </c>
      <c r="E83" s="15">
        <f>E80+E65+E28+E6</f>
        <v>24294.1</v>
      </c>
      <c r="F83" s="15"/>
      <c r="G83" s="15"/>
    </row>
    <row r="84" ht="18.75" customHeight="1" spans="1:7">
      <c r="A84" s="52">
        <v>1</v>
      </c>
      <c r="B84" s="29" t="s">
        <v>89</v>
      </c>
      <c r="C84" s="52">
        <f>D84+E84</f>
        <v>32729.4</v>
      </c>
      <c r="D84" s="37">
        <v>8435.3</v>
      </c>
      <c r="E84" s="37">
        <f>E83</f>
        <v>24294.1</v>
      </c>
      <c r="F84" s="37"/>
      <c r="G84" s="15"/>
    </row>
    <row r="85" ht="18.75" customHeight="1" spans="1:7">
      <c r="A85" s="52">
        <v>2</v>
      </c>
      <c r="B85" s="29" t="s">
        <v>90</v>
      </c>
      <c r="C85" s="52">
        <f>D85+E85</f>
        <v>33045.35</v>
      </c>
      <c r="D85" s="52">
        <f>D83</f>
        <v>8751.25</v>
      </c>
      <c r="E85" s="52">
        <f>E84</f>
        <v>24294.1</v>
      </c>
      <c r="F85" s="52"/>
      <c r="G85" s="15"/>
    </row>
  </sheetData>
  <autoFilter ref="A5:G85"/>
  <mergeCells count="8">
    <mergeCell ref="A1:G1"/>
    <mergeCell ref="A2:G2"/>
    <mergeCell ref="A3:G3"/>
    <mergeCell ref="D4:F4"/>
    <mergeCell ref="A4:A5"/>
    <mergeCell ref="B4:B5"/>
    <mergeCell ref="C4:C5"/>
    <mergeCell ref="G4:G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workbookViewId="0">
      <selection activeCell="B7" sqref="B7"/>
    </sheetView>
  </sheetViews>
  <sheetFormatPr defaultColWidth="9" defaultRowHeight="13.5" outlineLevelCol="7"/>
  <cols>
    <col min="1" max="1" width="21.75" customWidth="1"/>
    <col min="2" max="2" width="31.75" style="55" customWidth="1"/>
    <col min="3" max="3" width="15.625" style="56" customWidth="1"/>
    <col min="4" max="7" width="15.625" style="57" customWidth="1"/>
  </cols>
  <sheetData>
    <row r="1" ht="18.75" customHeight="1" spans="1:7">
      <c r="A1" s="58" t="s">
        <v>91</v>
      </c>
      <c r="B1" s="58"/>
      <c r="C1" s="58"/>
      <c r="D1" s="58"/>
      <c r="E1" s="58"/>
      <c r="F1" s="58"/>
      <c r="G1" s="58"/>
    </row>
    <row r="2" ht="37.5" customHeight="1" spans="1:7">
      <c r="A2" s="59" t="s">
        <v>92</v>
      </c>
      <c r="B2" s="60"/>
      <c r="C2" s="60"/>
      <c r="D2" s="60"/>
      <c r="E2" s="60"/>
      <c r="F2" s="60"/>
      <c r="G2" s="60"/>
    </row>
    <row r="3" ht="23.25" customHeight="1" spans="1:7">
      <c r="A3" s="61" t="s">
        <v>93</v>
      </c>
      <c r="B3" s="62" t="s">
        <v>94</v>
      </c>
      <c r="C3" s="63" t="s">
        <v>95</v>
      </c>
      <c r="D3" s="63"/>
      <c r="E3" s="63"/>
      <c r="F3" s="63"/>
      <c r="G3" s="63"/>
    </row>
    <row r="4" ht="23.25" customHeight="1" spans="1:7">
      <c r="A4" s="61"/>
      <c r="B4" s="62"/>
      <c r="C4" s="63" t="s">
        <v>96</v>
      </c>
      <c r="D4" s="63" t="s">
        <v>97</v>
      </c>
      <c r="E4" s="63" t="s">
        <v>98</v>
      </c>
      <c r="F4" s="63" t="s">
        <v>99</v>
      </c>
      <c r="G4" s="63" t="s">
        <v>100</v>
      </c>
    </row>
    <row r="5" s="53" customFormat="1" ht="24.75" customHeight="1" spans="1:7">
      <c r="A5" s="64" t="s">
        <v>9</v>
      </c>
      <c r="B5" s="65" t="s">
        <v>101</v>
      </c>
      <c r="C5" s="66">
        <v>1017.45</v>
      </c>
      <c r="D5" s="67">
        <v>382.5</v>
      </c>
      <c r="E5" s="63">
        <v>229.5</v>
      </c>
      <c r="F5" s="66">
        <v>344.25</v>
      </c>
      <c r="G5" s="68">
        <f t="shared" ref="G5:G14" si="0">C5+D5+E5+F5</f>
        <v>1973.7</v>
      </c>
    </row>
    <row r="6" s="53" customFormat="1" ht="24.75" customHeight="1" spans="1:7">
      <c r="A6" s="69"/>
      <c r="B6" s="65" t="s">
        <v>102</v>
      </c>
      <c r="C6" s="66">
        <v>660</v>
      </c>
      <c r="D6" s="67"/>
      <c r="E6" s="70"/>
      <c r="F6" s="63"/>
      <c r="G6" s="68">
        <f>C6+D6+E6+F6</f>
        <v>660</v>
      </c>
    </row>
    <row r="7" s="53" customFormat="1" ht="24.75" customHeight="1" spans="1:8">
      <c r="A7" s="69"/>
      <c r="B7" s="65" t="s">
        <v>103</v>
      </c>
      <c r="C7" s="66">
        <v>794</v>
      </c>
      <c r="D7" s="71"/>
      <c r="E7" s="66"/>
      <c r="F7" s="68">
        <v>524</v>
      </c>
      <c r="G7" s="68">
        <f>C7+D7+E7+F7</f>
        <v>1318</v>
      </c>
      <c r="H7" s="72"/>
    </row>
    <row r="8" s="53" customFormat="1" ht="24.75" customHeight="1" spans="1:8">
      <c r="A8" s="69"/>
      <c r="B8" s="65" t="s">
        <v>104</v>
      </c>
      <c r="C8" s="66">
        <v>15966</v>
      </c>
      <c r="D8" s="68"/>
      <c r="E8" s="66"/>
      <c r="F8" s="68"/>
      <c r="G8" s="68">
        <f>C8+D8+E8+F8</f>
        <v>15966</v>
      </c>
      <c r="H8" s="72"/>
    </row>
    <row r="9" s="54" customFormat="1" ht="24.75" customHeight="1" spans="1:7">
      <c r="A9" s="69"/>
      <c r="B9" s="73" t="s">
        <v>105</v>
      </c>
      <c r="C9" s="74">
        <v>2340.4</v>
      </c>
      <c r="D9" s="68">
        <v>910.45</v>
      </c>
      <c r="E9" s="75">
        <v>1125.55</v>
      </c>
      <c r="F9" s="68"/>
      <c r="G9" s="68">
        <f>C9+D9+E9+F9</f>
        <v>4376.4</v>
      </c>
    </row>
    <row r="10" s="53" customFormat="1" ht="24.75" customHeight="1" spans="1:7">
      <c r="A10" s="76"/>
      <c r="B10" s="77" t="s">
        <v>106</v>
      </c>
      <c r="C10" s="63">
        <f>SUM(C5:C9)</f>
        <v>20777.85</v>
      </c>
      <c r="D10" s="63">
        <f t="shared" ref="D10:G10" si="1">SUM(D5:D9)</f>
        <v>1292.95</v>
      </c>
      <c r="E10" s="63">
        <f>SUM(E5:E9)</f>
        <v>1355.05</v>
      </c>
      <c r="F10" s="63">
        <f>SUM(F5:F9)</f>
        <v>868.25</v>
      </c>
      <c r="G10" s="63">
        <f>SUM(G5:G9)</f>
        <v>24294.1</v>
      </c>
    </row>
    <row r="11" s="53" customFormat="1" ht="24.75" customHeight="1" spans="1:7">
      <c r="A11" s="61" t="s">
        <v>107</v>
      </c>
      <c r="B11" s="78" t="s">
        <v>108</v>
      </c>
      <c r="C11" s="79"/>
      <c r="D11" s="63"/>
      <c r="E11" s="63">
        <v>700</v>
      </c>
      <c r="F11" s="63"/>
      <c r="G11" s="68">
        <f>C11+D11+E11+F11</f>
        <v>700</v>
      </c>
    </row>
    <row r="12" s="53" customFormat="1" ht="24.75" customHeight="1" spans="1:7">
      <c r="A12" s="61"/>
      <c r="B12" s="80" t="s">
        <v>109</v>
      </c>
      <c r="C12" s="79">
        <v>336.8</v>
      </c>
      <c r="D12" s="61">
        <v>990.35</v>
      </c>
      <c r="E12" s="61">
        <v>1483.1</v>
      </c>
      <c r="F12" s="63"/>
      <c r="G12" s="68">
        <f>C12+D12+E12+F12</f>
        <v>2810.25</v>
      </c>
    </row>
    <row r="13" s="53" customFormat="1" ht="24.75" customHeight="1" spans="1:7">
      <c r="A13" s="61"/>
      <c r="B13" s="80" t="s">
        <v>110</v>
      </c>
      <c r="C13" s="79">
        <v>120</v>
      </c>
      <c r="D13" s="63"/>
      <c r="E13" s="63"/>
      <c r="F13" s="63">
        <v>196</v>
      </c>
      <c r="G13" s="68">
        <f>C13+D13+E13+F13</f>
        <v>316</v>
      </c>
    </row>
    <row r="14" s="53" customFormat="1" ht="24.75" customHeight="1" spans="1:7">
      <c r="A14" s="61"/>
      <c r="B14" s="80" t="s">
        <v>111</v>
      </c>
      <c r="C14" s="79">
        <v>4925</v>
      </c>
      <c r="D14" s="63"/>
      <c r="E14" s="63"/>
      <c r="F14" s="63"/>
      <c r="G14" s="68">
        <f>C14+D14+E14+F14</f>
        <v>4925</v>
      </c>
    </row>
    <row r="15" s="53" customFormat="1" ht="24.75" customHeight="1" spans="1:7">
      <c r="A15" s="61"/>
      <c r="B15" s="77" t="s">
        <v>106</v>
      </c>
      <c r="C15" s="63">
        <f>SUM(C11:C14)</f>
        <v>5381.8</v>
      </c>
      <c r="D15" s="63">
        <f t="shared" ref="D15:G15" si="2">SUM(D11:D14)</f>
        <v>990.35</v>
      </c>
      <c r="E15" s="63">
        <f>SUM(E11:E14)</f>
        <v>2183.1</v>
      </c>
      <c r="F15" s="63">
        <f>SUM(F11:F14)</f>
        <v>196</v>
      </c>
      <c r="G15" s="63">
        <f>SUM(G11:G14)</f>
        <v>8751.25</v>
      </c>
    </row>
    <row r="16" ht="24.75" customHeight="1" spans="1:7">
      <c r="A16" s="81" t="s">
        <v>106</v>
      </c>
      <c r="B16" s="82"/>
      <c r="C16" s="63">
        <f t="shared" ref="C16:G16" si="3">C15+C10</f>
        <v>26159.65</v>
      </c>
      <c r="D16" s="63">
        <f>D15+D10</f>
        <v>2283.3</v>
      </c>
      <c r="E16" s="63">
        <f>E15+E10</f>
        <v>3538.15</v>
      </c>
      <c r="F16" s="63">
        <f>F15+F10</f>
        <v>1064.25</v>
      </c>
      <c r="G16" s="63">
        <f>G15+G10</f>
        <v>33045.35</v>
      </c>
    </row>
  </sheetData>
  <mergeCells count="8">
    <mergeCell ref="A1:G1"/>
    <mergeCell ref="A2:G2"/>
    <mergeCell ref="C3:G3"/>
    <mergeCell ref="A16:B16"/>
    <mergeCell ref="A3:A4"/>
    <mergeCell ref="A5:A10"/>
    <mergeCell ref="A11:A15"/>
    <mergeCell ref="B3:B4"/>
  </mergeCells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66"/>
  <sheetViews>
    <sheetView workbookViewId="0">
      <pane xSplit="1" ySplit="5" topLeftCell="B21" activePane="bottomRight" state="frozen"/>
      <selection/>
      <selection pane="topRight"/>
      <selection pane="bottomLeft"/>
      <selection pane="bottomRight" activeCell="D142" sqref="D142"/>
    </sheetView>
  </sheetViews>
  <sheetFormatPr defaultColWidth="9" defaultRowHeight="12"/>
  <cols>
    <col min="1" max="1" width="4.5" style="5" customWidth="1"/>
    <col min="2" max="2" width="18.625" style="6" customWidth="1"/>
    <col min="3" max="3" width="24.125" style="7" customWidth="1"/>
    <col min="4" max="4" width="37.875" style="8" customWidth="1"/>
    <col min="5" max="5" width="6.75" style="9" customWidth="1"/>
    <col min="6" max="6" width="15.125" style="9" customWidth="1"/>
    <col min="7" max="7" width="8.625" style="10" customWidth="1"/>
    <col min="8" max="10" width="7.375" style="10" customWidth="1"/>
    <col min="11" max="11" width="8.25" style="10" customWidth="1"/>
    <col min="12" max="12" width="7.375" style="5" customWidth="1"/>
    <col min="13" max="13" width="5.375" style="5" customWidth="1"/>
    <col min="14" max="14" width="7.25" style="5" customWidth="1"/>
    <col min="15" max="15" width="5.75" style="5" customWidth="1"/>
    <col min="16" max="16" width="8.5" style="5" customWidth="1"/>
    <col min="17" max="17" width="9.625" style="9" customWidth="1"/>
    <col min="18" max="18" width="8" style="5" customWidth="1"/>
    <col min="19" max="16384" width="9" style="5"/>
  </cols>
  <sheetData>
    <row r="1" s="1" customFormat="1" ht="16.5" customHeight="1" spans="1:18">
      <c r="A1" s="11" t="s">
        <v>112</v>
      </c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  <c r="Q1" s="40"/>
      <c r="R1" s="11"/>
    </row>
    <row r="2" ht="29.25" customHeight="1" spans="1:18">
      <c r="A2" s="13" t="s">
        <v>113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41"/>
      <c r="R2" s="14"/>
    </row>
    <row r="3" ht="18" customHeight="1" spans="1:18">
      <c r="A3" s="15" t="s">
        <v>114</v>
      </c>
      <c r="B3" s="16" t="s">
        <v>115</v>
      </c>
      <c r="C3" s="15" t="s">
        <v>116</v>
      </c>
      <c r="D3" s="17" t="s">
        <v>94</v>
      </c>
      <c r="E3" s="15" t="s">
        <v>117</v>
      </c>
      <c r="F3" s="18" t="s">
        <v>118</v>
      </c>
      <c r="G3" s="18" t="s">
        <v>119</v>
      </c>
      <c r="H3" s="18"/>
      <c r="I3" s="18"/>
      <c r="J3" s="18"/>
      <c r="K3" s="18"/>
      <c r="L3" s="18"/>
      <c r="M3" s="18"/>
      <c r="N3" s="18"/>
      <c r="O3" s="18"/>
      <c r="P3" s="18"/>
      <c r="Q3" s="15" t="s">
        <v>120</v>
      </c>
      <c r="R3" s="15" t="s">
        <v>121</v>
      </c>
    </row>
    <row r="4" ht="18" customHeight="1" spans="1:18">
      <c r="A4" s="18"/>
      <c r="B4" s="19"/>
      <c r="C4" s="15"/>
      <c r="D4" s="20"/>
      <c r="E4" s="18"/>
      <c r="F4" s="18"/>
      <c r="G4" s="21" t="s">
        <v>95</v>
      </c>
      <c r="H4" s="21"/>
      <c r="I4" s="21"/>
      <c r="J4" s="21"/>
      <c r="K4" s="21"/>
      <c r="L4" s="18" t="s">
        <v>122</v>
      </c>
      <c r="M4" s="18"/>
      <c r="N4" s="18"/>
      <c r="O4" s="18"/>
      <c r="P4" s="15" t="s">
        <v>123</v>
      </c>
      <c r="Q4" s="18"/>
      <c r="R4" s="18"/>
    </row>
    <row r="5" ht="19.5" customHeight="1" spans="1:18">
      <c r="A5" s="18"/>
      <c r="B5" s="19"/>
      <c r="C5" s="15"/>
      <c r="D5" s="20"/>
      <c r="E5" s="18"/>
      <c r="F5" s="18"/>
      <c r="G5" s="21" t="s">
        <v>96</v>
      </c>
      <c r="H5" s="21" t="s">
        <v>97</v>
      </c>
      <c r="I5" s="21" t="s">
        <v>98</v>
      </c>
      <c r="J5" s="21" t="s">
        <v>99</v>
      </c>
      <c r="K5" s="21" t="s">
        <v>100</v>
      </c>
      <c r="L5" s="18" t="s">
        <v>124</v>
      </c>
      <c r="M5" s="18" t="s">
        <v>125</v>
      </c>
      <c r="N5" s="18" t="s">
        <v>126</v>
      </c>
      <c r="O5" s="18" t="s">
        <v>100</v>
      </c>
      <c r="P5" s="18"/>
      <c r="Q5" s="18"/>
      <c r="R5" s="18"/>
    </row>
    <row r="6" ht="26.25" customHeight="1" spans="1:18">
      <c r="A6" s="22" t="s">
        <v>127</v>
      </c>
      <c r="B6" s="23" t="s">
        <v>101</v>
      </c>
      <c r="C6" s="24" t="s">
        <v>128</v>
      </c>
      <c r="D6" s="24" t="s">
        <v>129</v>
      </c>
      <c r="E6" s="25" t="s">
        <v>130</v>
      </c>
      <c r="F6" s="25" t="s">
        <v>131</v>
      </c>
      <c r="G6" s="26">
        <v>1017.45</v>
      </c>
      <c r="H6" s="27">
        <v>382.5</v>
      </c>
      <c r="I6" s="32">
        <v>229.5</v>
      </c>
      <c r="J6" s="26">
        <v>344.25</v>
      </c>
      <c r="K6" s="32">
        <f t="shared" ref="K6:K8" si="0">G6+H6+I6+J6</f>
        <v>1973.7</v>
      </c>
      <c r="L6" s="38"/>
      <c r="M6" s="38"/>
      <c r="N6" s="38"/>
      <c r="O6" s="38"/>
      <c r="P6" s="38"/>
      <c r="Q6" s="25" t="s">
        <v>132</v>
      </c>
      <c r="R6" s="38"/>
    </row>
    <row r="7" ht="89.25" customHeight="1" spans="1:18">
      <c r="A7" s="28"/>
      <c r="B7" s="23" t="s">
        <v>102</v>
      </c>
      <c r="C7" s="24" t="s">
        <v>133</v>
      </c>
      <c r="D7" s="24" t="s">
        <v>134</v>
      </c>
      <c r="E7" s="25" t="s">
        <v>130</v>
      </c>
      <c r="F7" s="25" t="s">
        <v>131</v>
      </c>
      <c r="G7" s="26">
        <v>660</v>
      </c>
      <c r="H7" s="27"/>
      <c r="I7" s="39"/>
      <c r="J7" s="32"/>
      <c r="K7" s="32">
        <f>G7+H7+I7+J7</f>
        <v>660</v>
      </c>
      <c r="L7" s="38"/>
      <c r="M7" s="38"/>
      <c r="N7" s="38"/>
      <c r="O7" s="38"/>
      <c r="P7" s="38"/>
      <c r="Q7" s="25" t="s">
        <v>135</v>
      </c>
      <c r="R7" s="38"/>
    </row>
    <row r="8" ht="24" customHeight="1" spans="1:18">
      <c r="A8" s="28"/>
      <c r="B8" s="23" t="s">
        <v>103</v>
      </c>
      <c r="C8" s="24" t="s">
        <v>136</v>
      </c>
      <c r="D8" s="24" t="s">
        <v>137</v>
      </c>
      <c r="E8" s="25" t="s">
        <v>130</v>
      </c>
      <c r="F8" s="25" t="s">
        <v>131</v>
      </c>
      <c r="G8" s="26">
        <v>794</v>
      </c>
      <c r="H8" s="27"/>
      <c r="I8" s="26"/>
      <c r="J8" s="32">
        <v>524</v>
      </c>
      <c r="K8" s="32">
        <f>G8+H8+I8+J8</f>
        <v>1318</v>
      </c>
      <c r="L8" s="37"/>
      <c r="M8" s="38"/>
      <c r="N8" s="38"/>
      <c r="O8" s="38"/>
      <c r="P8" s="38"/>
      <c r="Q8" s="25" t="s">
        <v>138</v>
      </c>
      <c r="R8" s="15"/>
    </row>
    <row r="9" ht="20.25" customHeight="1" spans="1:18">
      <c r="A9" s="28"/>
      <c r="B9" s="29" t="s">
        <v>104</v>
      </c>
      <c r="C9" s="30" t="s">
        <v>139</v>
      </c>
      <c r="D9" s="30" t="s">
        <v>140</v>
      </c>
      <c r="E9" s="25" t="s">
        <v>130</v>
      </c>
      <c r="F9" s="25" t="s">
        <v>131</v>
      </c>
      <c r="G9" s="31">
        <v>600</v>
      </c>
      <c r="H9" s="32"/>
      <c r="I9" s="26"/>
      <c r="J9" s="32"/>
      <c r="K9" s="32">
        <f t="shared" ref="K9:K71" si="1">G9+H9+I9+J9</f>
        <v>600</v>
      </c>
      <c r="L9" s="38"/>
      <c r="M9" s="38"/>
      <c r="N9" s="38"/>
      <c r="O9" s="38"/>
      <c r="P9" s="38"/>
      <c r="Q9" s="25" t="s">
        <v>141</v>
      </c>
      <c r="R9" s="29"/>
    </row>
    <row r="10" ht="20.25" customHeight="1" spans="1:18">
      <c r="A10" s="28"/>
      <c r="B10" s="29" t="s">
        <v>104</v>
      </c>
      <c r="C10" s="30" t="s">
        <v>142</v>
      </c>
      <c r="D10" s="30" t="s">
        <v>143</v>
      </c>
      <c r="E10" s="25" t="s">
        <v>130</v>
      </c>
      <c r="F10" s="25" t="s">
        <v>131</v>
      </c>
      <c r="G10" s="31">
        <v>300</v>
      </c>
      <c r="H10" s="32"/>
      <c r="I10" s="26"/>
      <c r="J10" s="32"/>
      <c r="K10" s="32">
        <f>G10+H10+I10+J10</f>
        <v>300</v>
      </c>
      <c r="L10" s="38"/>
      <c r="M10" s="38"/>
      <c r="N10" s="38"/>
      <c r="O10" s="38"/>
      <c r="P10" s="38"/>
      <c r="Q10" s="25" t="s">
        <v>141</v>
      </c>
      <c r="R10" s="29"/>
    </row>
    <row r="11" ht="20.25" customHeight="1" spans="1:18">
      <c r="A11" s="28"/>
      <c r="B11" s="29" t="s">
        <v>104</v>
      </c>
      <c r="C11" s="30" t="s">
        <v>144</v>
      </c>
      <c r="D11" s="30" t="s">
        <v>145</v>
      </c>
      <c r="E11" s="25" t="s">
        <v>130</v>
      </c>
      <c r="F11" s="25" t="s">
        <v>131</v>
      </c>
      <c r="G11" s="31">
        <v>420</v>
      </c>
      <c r="H11" s="32"/>
      <c r="I11" s="26"/>
      <c r="J11" s="32"/>
      <c r="K11" s="32">
        <f>G11+H11+I11+J11</f>
        <v>420</v>
      </c>
      <c r="L11" s="38"/>
      <c r="M11" s="38"/>
      <c r="N11" s="38"/>
      <c r="O11" s="38"/>
      <c r="P11" s="38"/>
      <c r="Q11" s="25" t="s">
        <v>141</v>
      </c>
      <c r="R11" s="29"/>
    </row>
    <row r="12" ht="20.25" customHeight="1" spans="1:18">
      <c r="A12" s="28"/>
      <c r="B12" s="29" t="s">
        <v>104</v>
      </c>
      <c r="C12" s="30" t="s">
        <v>146</v>
      </c>
      <c r="D12" s="30" t="s">
        <v>147</v>
      </c>
      <c r="E12" s="25" t="s">
        <v>130</v>
      </c>
      <c r="F12" s="25" t="s">
        <v>131</v>
      </c>
      <c r="G12" s="33">
        <v>360</v>
      </c>
      <c r="H12" s="32"/>
      <c r="I12" s="26"/>
      <c r="J12" s="32"/>
      <c r="K12" s="32">
        <f>G12+H12+I12+J12</f>
        <v>360</v>
      </c>
      <c r="L12" s="38"/>
      <c r="M12" s="38"/>
      <c r="N12" s="38"/>
      <c r="O12" s="38"/>
      <c r="P12" s="38"/>
      <c r="Q12" s="25" t="s">
        <v>141</v>
      </c>
      <c r="R12" s="29"/>
    </row>
    <row r="13" ht="20.25" customHeight="1" spans="1:18">
      <c r="A13" s="28"/>
      <c r="B13" s="29" t="s">
        <v>104</v>
      </c>
      <c r="C13" s="30" t="s">
        <v>148</v>
      </c>
      <c r="D13" s="30" t="s">
        <v>145</v>
      </c>
      <c r="E13" s="25" t="s">
        <v>130</v>
      </c>
      <c r="F13" s="25" t="s">
        <v>131</v>
      </c>
      <c r="G13" s="33">
        <v>420</v>
      </c>
      <c r="H13" s="32"/>
      <c r="I13" s="26"/>
      <c r="J13" s="32"/>
      <c r="K13" s="32">
        <f>G13+H13+I13+J13</f>
        <v>420</v>
      </c>
      <c r="L13" s="38"/>
      <c r="M13" s="38"/>
      <c r="N13" s="38"/>
      <c r="O13" s="38"/>
      <c r="P13" s="38"/>
      <c r="Q13" s="25" t="s">
        <v>141</v>
      </c>
      <c r="R13" s="29"/>
    </row>
    <row r="14" ht="20.25" customHeight="1" spans="1:18">
      <c r="A14" s="28"/>
      <c r="B14" s="29" t="s">
        <v>104</v>
      </c>
      <c r="C14" s="30" t="s">
        <v>149</v>
      </c>
      <c r="D14" s="30" t="s">
        <v>147</v>
      </c>
      <c r="E14" s="25" t="s">
        <v>130</v>
      </c>
      <c r="F14" s="25" t="s">
        <v>131</v>
      </c>
      <c r="G14" s="33">
        <v>360</v>
      </c>
      <c r="H14" s="32"/>
      <c r="I14" s="26"/>
      <c r="J14" s="32"/>
      <c r="K14" s="32">
        <f>G14+H14+I14+J14</f>
        <v>360</v>
      </c>
      <c r="L14" s="38"/>
      <c r="M14" s="38"/>
      <c r="N14" s="38"/>
      <c r="O14" s="38"/>
      <c r="P14" s="38"/>
      <c r="Q14" s="25" t="s">
        <v>141</v>
      </c>
      <c r="R14" s="29"/>
    </row>
    <row r="15" ht="20.25" customHeight="1" spans="1:18">
      <c r="A15" s="28"/>
      <c r="B15" s="29" t="s">
        <v>104</v>
      </c>
      <c r="C15" s="30" t="s">
        <v>150</v>
      </c>
      <c r="D15" s="30" t="s">
        <v>145</v>
      </c>
      <c r="E15" s="25" t="s">
        <v>130</v>
      </c>
      <c r="F15" s="25" t="s">
        <v>131</v>
      </c>
      <c r="G15" s="33">
        <v>420</v>
      </c>
      <c r="H15" s="32"/>
      <c r="I15" s="26"/>
      <c r="J15" s="32"/>
      <c r="K15" s="32">
        <f>G15+H15+I15+J15</f>
        <v>420</v>
      </c>
      <c r="L15" s="38"/>
      <c r="M15" s="38"/>
      <c r="N15" s="38"/>
      <c r="O15" s="38"/>
      <c r="P15" s="38"/>
      <c r="Q15" s="25" t="s">
        <v>141</v>
      </c>
      <c r="R15" s="29"/>
    </row>
    <row r="16" ht="20.25" customHeight="1" spans="1:18">
      <c r="A16" s="28"/>
      <c r="B16" s="29" t="s">
        <v>104</v>
      </c>
      <c r="C16" s="30" t="s">
        <v>151</v>
      </c>
      <c r="D16" s="30" t="s">
        <v>152</v>
      </c>
      <c r="E16" s="25" t="s">
        <v>130</v>
      </c>
      <c r="F16" s="25" t="s">
        <v>131</v>
      </c>
      <c r="G16" s="33">
        <v>480</v>
      </c>
      <c r="H16" s="32"/>
      <c r="I16" s="26"/>
      <c r="J16" s="32"/>
      <c r="K16" s="32">
        <f>G16+H16+I16+J16</f>
        <v>480</v>
      </c>
      <c r="L16" s="38"/>
      <c r="M16" s="38"/>
      <c r="N16" s="38"/>
      <c r="O16" s="38"/>
      <c r="P16" s="38"/>
      <c r="Q16" s="25" t="s">
        <v>141</v>
      </c>
      <c r="R16" s="29"/>
    </row>
    <row r="17" ht="20.25" customHeight="1" spans="1:18">
      <c r="A17" s="28"/>
      <c r="B17" s="29" t="s">
        <v>104</v>
      </c>
      <c r="C17" s="30" t="s">
        <v>153</v>
      </c>
      <c r="D17" s="30" t="s">
        <v>145</v>
      </c>
      <c r="E17" s="25" t="s">
        <v>130</v>
      </c>
      <c r="F17" s="25" t="s">
        <v>131</v>
      </c>
      <c r="G17" s="33">
        <v>420</v>
      </c>
      <c r="H17" s="32"/>
      <c r="I17" s="26"/>
      <c r="J17" s="32"/>
      <c r="K17" s="32">
        <f>G17+H17+I17+J17</f>
        <v>420</v>
      </c>
      <c r="L17" s="38"/>
      <c r="M17" s="38"/>
      <c r="N17" s="38"/>
      <c r="O17" s="38"/>
      <c r="P17" s="38"/>
      <c r="Q17" s="25" t="s">
        <v>141</v>
      </c>
      <c r="R17" s="29"/>
    </row>
    <row r="18" ht="20.25" customHeight="1" spans="1:18">
      <c r="A18" s="28"/>
      <c r="B18" s="29" t="s">
        <v>104</v>
      </c>
      <c r="C18" s="30" t="s">
        <v>154</v>
      </c>
      <c r="D18" s="30" t="s">
        <v>143</v>
      </c>
      <c r="E18" s="25" t="s">
        <v>130</v>
      </c>
      <c r="F18" s="25" t="s">
        <v>131</v>
      </c>
      <c r="G18" s="33">
        <v>300</v>
      </c>
      <c r="H18" s="32"/>
      <c r="I18" s="26"/>
      <c r="J18" s="32"/>
      <c r="K18" s="32">
        <f>G18+H18+I18+J18</f>
        <v>300</v>
      </c>
      <c r="L18" s="38"/>
      <c r="M18" s="38"/>
      <c r="N18" s="38"/>
      <c r="O18" s="38"/>
      <c r="P18" s="38"/>
      <c r="Q18" s="25" t="s">
        <v>141</v>
      </c>
      <c r="R18" s="29"/>
    </row>
    <row r="19" ht="20.25" customHeight="1" spans="1:18">
      <c r="A19" s="28"/>
      <c r="B19" s="29" t="s">
        <v>104</v>
      </c>
      <c r="C19" s="30" t="s">
        <v>155</v>
      </c>
      <c r="D19" s="30" t="s">
        <v>145</v>
      </c>
      <c r="E19" s="25" t="s">
        <v>130</v>
      </c>
      <c r="F19" s="25" t="s">
        <v>131</v>
      </c>
      <c r="G19" s="33">
        <v>420</v>
      </c>
      <c r="H19" s="32"/>
      <c r="I19" s="26"/>
      <c r="J19" s="32"/>
      <c r="K19" s="32">
        <f>G19+H19+I19+J19</f>
        <v>420</v>
      </c>
      <c r="L19" s="38"/>
      <c r="M19" s="38"/>
      <c r="N19" s="38"/>
      <c r="O19" s="38"/>
      <c r="P19" s="38"/>
      <c r="Q19" s="25" t="s">
        <v>141</v>
      </c>
      <c r="R19" s="29"/>
    </row>
    <row r="20" ht="20.25" customHeight="1" spans="1:18">
      <c r="A20" s="28"/>
      <c r="B20" s="29" t="s">
        <v>104</v>
      </c>
      <c r="C20" s="30" t="s">
        <v>156</v>
      </c>
      <c r="D20" s="30" t="s">
        <v>147</v>
      </c>
      <c r="E20" s="25" t="s">
        <v>130</v>
      </c>
      <c r="F20" s="25" t="s">
        <v>131</v>
      </c>
      <c r="G20" s="31">
        <v>360</v>
      </c>
      <c r="H20" s="32"/>
      <c r="I20" s="26"/>
      <c r="J20" s="32"/>
      <c r="K20" s="32">
        <f>G20+H20+I20+J20</f>
        <v>360</v>
      </c>
      <c r="L20" s="38"/>
      <c r="M20" s="38"/>
      <c r="N20" s="38"/>
      <c r="O20" s="38"/>
      <c r="P20" s="38"/>
      <c r="Q20" s="25" t="s">
        <v>141</v>
      </c>
      <c r="R20" s="29"/>
    </row>
    <row r="21" ht="20.25" customHeight="1" spans="1:18">
      <c r="A21" s="28"/>
      <c r="B21" s="29" t="s">
        <v>104</v>
      </c>
      <c r="C21" s="30" t="s">
        <v>157</v>
      </c>
      <c r="D21" s="30" t="s">
        <v>145</v>
      </c>
      <c r="E21" s="25" t="s">
        <v>130</v>
      </c>
      <c r="F21" s="25" t="s">
        <v>131</v>
      </c>
      <c r="G21" s="33">
        <v>420</v>
      </c>
      <c r="H21" s="32"/>
      <c r="I21" s="26"/>
      <c r="J21" s="32"/>
      <c r="K21" s="32">
        <f>G21+H21+I21+J21</f>
        <v>420</v>
      </c>
      <c r="L21" s="38"/>
      <c r="M21" s="38"/>
      <c r="N21" s="38"/>
      <c r="O21" s="38"/>
      <c r="P21" s="38"/>
      <c r="Q21" s="25" t="s">
        <v>141</v>
      </c>
      <c r="R21" s="29"/>
    </row>
    <row r="22" ht="20.25" customHeight="1" spans="1:18">
      <c r="A22" s="28"/>
      <c r="B22" s="29" t="s">
        <v>104</v>
      </c>
      <c r="C22" s="30" t="s">
        <v>158</v>
      </c>
      <c r="D22" s="30" t="s">
        <v>159</v>
      </c>
      <c r="E22" s="25" t="s">
        <v>130</v>
      </c>
      <c r="F22" s="25" t="s">
        <v>131</v>
      </c>
      <c r="G22" s="33">
        <v>240</v>
      </c>
      <c r="H22" s="32"/>
      <c r="I22" s="26"/>
      <c r="J22" s="32"/>
      <c r="K22" s="32">
        <f>G22+H22+I22+J22</f>
        <v>240</v>
      </c>
      <c r="L22" s="38"/>
      <c r="M22" s="38"/>
      <c r="N22" s="38"/>
      <c r="O22" s="38"/>
      <c r="P22" s="38"/>
      <c r="Q22" s="25" t="s">
        <v>141</v>
      </c>
      <c r="R22" s="29"/>
    </row>
    <row r="23" ht="20.25" customHeight="1" spans="1:18">
      <c r="A23" s="28"/>
      <c r="B23" s="29" t="s">
        <v>104</v>
      </c>
      <c r="C23" s="30" t="s">
        <v>160</v>
      </c>
      <c r="D23" s="30" t="s">
        <v>145</v>
      </c>
      <c r="E23" s="25" t="s">
        <v>130</v>
      </c>
      <c r="F23" s="25" t="s">
        <v>131</v>
      </c>
      <c r="G23" s="33">
        <v>420</v>
      </c>
      <c r="H23" s="32"/>
      <c r="I23" s="26"/>
      <c r="J23" s="32"/>
      <c r="K23" s="32">
        <f>G23+H23+I23+J23</f>
        <v>420</v>
      </c>
      <c r="L23" s="38"/>
      <c r="M23" s="38"/>
      <c r="N23" s="38"/>
      <c r="O23" s="38"/>
      <c r="P23" s="38"/>
      <c r="Q23" s="25" t="s">
        <v>141</v>
      </c>
      <c r="R23" s="29"/>
    </row>
    <row r="24" ht="20.25" customHeight="1" spans="1:18">
      <c r="A24" s="28"/>
      <c r="B24" s="29" t="s">
        <v>104</v>
      </c>
      <c r="C24" s="30" t="s">
        <v>161</v>
      </c>
      <c r="D24" s="30" t="s">
        <v>143</v>
      </c>
      <c r="E24" s="25" t="s">
        <v>130</v>
      </c>
      <c r="F24" s="25" t="s">
        <v>131</v>
      </c>
      <c r="G24" s="33">
        <v>300</v>
      </c>
      <c r="H24" s="32"/>
      <c r="I24" s="26"/>
      <c r="J24" s="32"/>
      <c r="K24" s="32">
        <f>G24+H24+I24+J24</f>
        <v>300</v>
      </c>
      <c r="L24" s="38"/>
      <c r="M24" s="38"/>
      <c r="N24" s="38"/>
      <c r="O24" s="38"/>
      <c r="P24" s="38"/>
      <c r="Q24" s="25" t="s">
        <v>141</v>
      </c>
      <c r="R24" s="29"/>
    </row>
    <row r="25" ht="20.25" customHeight="1" spans="1:18">
      <c r="A25" s="28"/>
      <c r="B25" s="29" t="s">
        <v>104</v>
      </c>
      <c r="C25" s="30" t="s">
        <v>162</v>
      </c>
      <c r="D25" s="30" t="s">
        <v>145</v>
      </c>
      <c r="E25" s="25" t="s">
        <v>130</v>
      </c>
      <c r="F25" s="25" t="s">
        <v>131</v>
      </c>
      <c r="G25" s="33">
        <v>420</v>
      </c>
      <c r="H25" s="32"/>
      <c r="I25" s="26"/>
      <c r="J25" s="32"/>
      <c r="K25" s="32">
        <f>G25+H25+I25+J25</f>
        <v>420</v>
      </c>
      <c r="L25" s="38"/>
      <c r="M25" s="38"/>
      <c r="N25" s="38"/>
      <c r="O25" s="38"/>
      <c r="P25" s="38"/>
      <c r="Q25" s="25" t="s">
        <v>141</v>
      </c>
      <c r="R25" s="29"/>
    </row>
    <row r="26" ht="20.25" customHeight="1" spans="1:18">
      <c r="A26" s="28"/>
      <c r="B26" s="29" t="s">
        <v>104</v>
      </c>
      <c r="C26" s="30" t="s">
        <v>163</v>
      </c>
      <c r="D26" s="30" t="s">
        <v>145</v>
      </c>
      <c r="E26" s="25" t="s">
        <v>130</v>
      </c>
      <c r="F26" s="25" t="s">
        <v>131</v>
      </c>
      <c r="G26" s="33">
        <v>420</v>
      </c>
      <c r="H26" s="32"/>
      <c r="I26" s="26"/>
      <c r="J26" s="32"/>
      <c r="K26" s="32">
        <f>G26+H26+I26+J26</f>
        <v>420</v>
      </c>
      <c r="L26" s="38"/>
      <c r="M26" s="38"/>
      <c r="N26" s="38"/>
      <c r="O26" s="38"/>
      <c r="P26" s="38"/>
      <c r="Q26" s="25" t="s">
        <v>141</v>
      </c>
      <c r="R26" s="29"/>
    </row>
    <row r="27" ht="20.25" customHeight="1" spans="1:18">
      <c r="A27" s="28"/>
      <c r="B27" s="29" t="s">
        <v>104</v>
      </c>
      <c r="C27" s="30" t="s">
        <v>164</v>
      </c>
      <c r="D27" s="30" t="s">
        <v>143</v>
      </c>
      <c r="E27" s="25" t="s">
        <v>130</v>
      </c>
      <c r="F27" s="25" t="s">
        <v>131</v>
      </c>
      <c r="G27" s="33">
        <v>300</v>
      </c>
      <c r="H27" s="32"/>
      <c r="I27" s="26"/>
      <c r="J27" s="32"/>
      <c r="K27" s="32">
        <f>G27+H27+I27+J27</f>
        <v>300</v>
      </c>
      <c r="L27" s="38"/>
      <c r="M27" s="38"/>
      <c r="N27" s="38"/>
      <c r="O27" s="38"/>
      <c r="P27" s="38"/>
      <c r="Q27" s="25" t="s">
        <v>141</v>
      </c>
      <c r="R27" s="29"/>
    </row>
    <row r="28" ht="20.25" customHeight="1" spans="1:18">
      <c r="A28" s="28"/>
      <c r="B28" s="29" t="s">
        <v>104</v>
      </c>
      <c r="C28" s="30" t="s">
        <v>165</v>
      </c>
      <c r="D28" s="30" t="s">
        <v>145</v>
      </c>
      <c r="E28" s="25" t="s">
        <v>130</v>
      </c>
      <c r="F28" s="25" t="s">
        <v>131</v>
      </c>
      <c r="G28" s="33">
        <v>420</v>
      </c>
      <c r="H28" s="32"/>
      <c r="I28" s="26"/>
      <c r="J28" s="32"/>
      <c r="K28" s="32">
        <f>G28+H28+I28+J28</f>
        <v>420</v>
      </c>
      <c r="L28" s="38"/>
      <c r="M28" s="38"/>
      <c r="N28" s="38"/>
      <c r="O28" s="38"/>
      <c r="P28" s="38"/>
      <c r="Q28" s="25" t="s">
        <v>141</v>
      </c>
      <c r="R28" s="29"/>
    </row>
    <row r="29" ht="20.25" customHeight="1" spans="1:18">
      <c r="A29" s="28"/>
      <c r="B29" s="29" t="s">
        <v>104</v>
      </c>
      <c r="C29" s="30" t="s">
        <v>166</v>
      </c>
      <c r="D29" s="30" t="s">
        <v>145</v>
      </c>
      <c r="E29" s="25" t="s">
        <v>130</v>
      </c>
      <c r="F29" s="25" t="s">
        <v>131</v>
      </c>
      <c r="G29" s="33">
        <v>420</v>
      </c>
      <c r="H29" s="32"/>
      <c r="I29" s="26"/>
      <c r="J29" s="32"/>
      <c r="K29" s="32">
        <f>G29+H29+I29+J29</f>
        <v>420</v>
      </c>
      <c r="L29" s="38"/>
      <c r="M29" s="38"/>
      <c r="N29" s="38"/>
      <c r="O29" s="38"/>
      <c r="P29" s="38"/>
      <c r="Q29" s="25" t="s">
        <v>141</v>
      </c>
      <c r="R29" s="29"/>
    </row>
    <row r="30" ht="20.25" customHeight="1" spans="1:18">
      <c r="A30" s="28"/>
      <c r="B30" s="29" t="s">
        <v>104</v>
      </c>
      <c r="C30" s="30" t="s">
        <v>167</v>
      </c>
      <c r="D30" s="30" t="s">
        <v>145</v>
      </c>
      <c r="E30" s="25" t="s">
        <v>130</v>
      </c>
      <c r="F30" s="25" t="s">
        <v>131</v>
      </c>
      <c r="G30" s="33">
        <v>420</v>
      </c>
      <c r="H30" s="32"/>
      <c r="I30" s="26"/>
      <c r="J30" s="32"/>
      <c r="K30" s="32">
        <f>G30+H30+I30+J30</f>
        <v>420</v>
      </c>
      <c r="L30" s="38"/>
      <c r="M30" s="38"/>
      <c r="N30" s="38"/>
      <c r="O30" s="38"/>
      <c r="P30" s="38"/>
      <c r="Q30" s="25" t="s">
        <v>141</v>
      </c>
      <c r="R30" s="29"/>
    </row>
    <row r="31" ht="20.25" customHeight="1" spans="1:18">
      <c r="A31" s="28"/>
      <c r="B31" s="29" t="s">
        <v>104</v>
      </c>
      <c r="C31" s="30" t="s">
        <v>168</v>
      </c>
      <c r="D31" s="30" t="s">
        <v>169</v>
      </c>
      <c r="E31" s="25" t="s">
        <v>130</v>
      </c>
      <c r="F31" s="25" t="s">
        <v>131</v>
      </c>
      <c r="G31" s="33">
        <v>540</v>
      </c>
      <c r="H31" s="32"/>
      <c r="I31" s="26"/>
      <c r="J31" s="32"/>
      <c r="K31" s="32">
        <f>G31+H31+I31+J31</f>
        <v>540</v>
      </c>
      <c r="L31" s="38"/>
      <c r="M31" s="38"/>
      <c r="N31" s="38"/>
      <c r="O31" s="38"/>
      <c r="P31" s="38"/>
      <c r="Q31" s="25" t="s">
        <v>141</v>
      </c>
      <c r="R31" s="29"/>
    </row>
    <row r="32" ht="20.25" customHeight="1" spans="1:18">
      <c r="A32" s="28"/>
      <c r="B32" s="29" t="s">
        <v>104</v>
      </c>
      <c r="C32" s="30" t="s">
        <v>170</v>
      </c>
      <c r="D32" s="30" t="s">
        <v>147</v>
      </c>
      <c r="E32" s="25" t="s">
        <v>130</v>
      </c>
      <c r="F32" s="25" t="s">
        <v>131</v>
      </c>
      <c r="G32" s="33">
        <v>360</v>
      </c>
      <c r="H32" s="32"/>
      <c r="I32" s="26"/>
      <c r="J32" s="32"/>
      <c r="K32" s="32">
        <f>G32+H32+I32+J32</f>
        <v>360</v>
      </c>
      <c r="L32" s="38"/>
      <c r="M32" s="38"/>
      <c r="N32" s="38"/>
      <c r="O32" s="38"/>
      <c r="P32" s="38"/>
      <c r="Q32" s="25" t="s">
        <v>141</v>
      </c>
      <c r="R32" s="29"/>
    </row>
    <row r="33" s="2" customFormat="1" ht="20.25" customHeight="1" spans="1:18">
      <c r="A33" s="28"/>
      <c r="B33" s="29" t="s">
        <v>104</v>
      </c>
      <c r="C33" s="30" t="s">
        <v>171</v>
      </c>
      <c r="D33" s="30" t="s">
        <v>147</v>
      </c>
      <c r="E33" s="34" t="s">
        <v>130</v>
      </c>
      <c r="F33" s="34" t="s">
        <v>131</v>
      </c>
      <c r="G33" s="34">
        <v>360</v>
      </c>
      <c r="H33" s="30"/>
      <c r="I33" s="30"/>
      <c r="J33" s="32"/>
      <c r="K33" s="32">
        <f>G33+H33+I33+J33</f>
        <v>360</v>
      </c>
      <c r="L33" s="38"/>
      <c r="M33" s="38"/>
      <c r="N33" s="38"/>
      <c r="O33" s="38"/>
      <c r="P33" s="38"/>
      <c r="Q33" s="25" t="s">
        <v>141</v>
      </c>
      <c r="R33" s="38"/>
    </row>
    <row r="34" ht="20.25" customHeight="1" spans="1:18">
      <c r="A34" s="28"/>
      <c r="B34" s="29" t="s">
        <v>104</v>
      </c>
      <c r="C34" s="35" t="s">
        <v>172</v>
      </c>
      <c r="D34" s="35" t="s">
        <v>145</v>
      </c>
      <c r="E34" s="25" t="s">
        <v>130</v>
      </c>
      <c r="F34" s="25" t="s">
        <v>131</v>
      </c>
      <c r="G34" s="33">
        <v>420</v>
      </c>
      <c r="H34" s="32"/>
      <c r="I34" s="32"/>
      <c r="J34" s="32"/>
      <c r="K34" s="32">
        <f>G34+H34+I34+J34</f>
        <v>420</v>
      </c>
      <c r="L34" s="38"/>
      <c r="M34" s="38"/>
      <c r="N34" s="38"/>
      <c r="O34" s="38"/>
      <c r="P34" s="38"/>
      <c r="Q34" s="25" t="s">
        <v>141</v>
      </c>
      <c r="R34" s="38"/>
    </row>
    <row r="35" ht="20.25" customHeight="1" spans="1:18">
      <c r="A35" s="28"/>
      <c r="B35" s="29" t="s">
        <v>104</v>
      </c>
      <c r="C35" s="35" t="s">
        <v>173</v>
      </c>
      <c r="D35" s="35" t="s">
        <v>169</v>
      </c>
      <c r="E35" s="25" t="s">
        <v>130</v>
      </c>
      <c r="F35" s="25" t="s">
        <v>131</v>
      </c>
      <c r="G35" s="33">
        <v>540</v>
      </c>
      <c r="H35" s="32"/>
      <c r="I35" s="32"/>
      <c r="J35" s="32"/>
      <c r="K35" s="32">
        <f>G35+H35+I35+J35</f>
        <v>540</v>
      </c>
      <c r="L35" s="38"/>
      <c r="M35" s="38"/>
      <c r="N35" s="38"/>
      <c r="O35" s="38"/>
      <c r="P35" s="38"/>
      <c r="Q35" s="25" t="s">
        <v>141</v>
      </c>
      <c r="R35" s="38"/>
    </row>
    <row r="36" ht="20.25" customHeight="1" spans="1:18">
      <c r="A36" s="28"/>
      <c r="B36" s="29" t="s">
        <v>104</v>
      </c>
      <c r="C36" s="35" t="s">
        <v>174</v>
      </c>
      <c r="D36" s="35" t="s">
        <v>145</v>
      </c>
      <c r="E36" s="25" t="s">
        <v>130</v>
      </c>
      <c r="F36" s="25" t="s">
        <v>131</v>
      </c>
      <c r="G36" s="33">
        <v>420</v>
      </c>
      <c r="H36" s="32"/>
      <c r="I36" s="32"/>
      <c r="J36" s="32"/>
      <c r="K36" s="32">
        <f>G36+H36+I36+J36</f>
        <v>420</v>
      </c>
      <c r="L36" s="38"/>
      <c r="M36" s="38"/>
      <c r="N36" s="38"/>
      <c r="O36" s="38"/>
      <c r="P36" s="38"/>
      <c r="Q36" s="25" t="s">
        <v>141</v>
      </c>
      <c r="R36" s="38"/>
    </row>
    <row r="37" ht="20.25" customHeight="1" spans="1:18">
      <c r="A37" s="28"/>
      <c r="B37" s="29" t="s">
        <v>104</v>
      </c>
      <c r="C37" s="35" t="s">
        <v>175</v>
      </c>
      <c r="D37" s="35" t="s">
        <v>145</v>
      </c>
      <c r="E37" s="25" t="s">
        <v>130</v>
      </c>
      <c r="F37" s="25" t="s">
        <v>131</v>
      </c>
      <c r="G37" s="33">
        <v>420</v>
      </c>
      <c r="H37" s="32"/>
      <c r="I37" s="32"/>
      <c r="J37" s="32"/>
      <c r="K37" s="32">
        <f>G37+H37+I37+J37</f>
        <v>420</v>
      </c>
      <c r="L37" s="38"/>
      <c r="M37" s="38"/>
      <c r="N37" s="38"/>
      <c r="O37" s="38"/>
      <c r="P37" s="38"/>
      <c r="Q37" s="25" t="s">
        <v>141</v>
      </c>
      <c r="R37" s="38"/>
    </row>
    <row r="38" ht="20.25" customHeight="1" spans="1:18">
      <c r="A38" s="28"/>
      <c r="B38" s="29" t="s">
        <v>104</v>
      </c>
      <c r="C38" s="35" t="s">
        <v>176</v>
      </c>
      <c r="D38" s="35" t="s">
        <v>145</v>
      </c>
      <c r="E38" s="25" t="s">
        <v>130</v>
      </c>
      <c r="F38" s="25" t="s">
        <v>131</v>
      </c>
      <c r="G38" s="33">
        <v>420</v>
      </c>
      <c r="H38" s="32"/>
      <c r="I38" s="32"/>
      <c r="J38" s="32"/>
      <c r="K38" s="32">
        <f>G38+H38+I38+J38</f>
        <v>420</v>
      </c>
      <c r="L38" s="38"/>
      <c r="M38" s="38"/>
      <c r="N38" s="38"/>
      <c r="O38" s="38"/>
      <c r="P38" s="38"/>
      <c r="Q38" s="25" t="s">
        <v>141</v>
      </c>
      <c r="R38" s="38"/>
    </row>
    <row r="39" ht="20.25" customHeight="1" spans="1:18">
      <c r="A39" s="28"/>
      <c r="B39" s="29" t="s">
        <v>104</v>
      </c>
      <c r="C39" s="35" t="s">
        <v>177</v>
      </c>
      <c r="D39" s="35" t="s">
        <v>145</v>
      </c>
      <c r="E39" s="25" t="s">
        <v>130</v>
      </c>
      <c r="F39" s="25" t="s">
        <v>131</v>
      </c>
      <c r="G39" s="33">
        <v>420</v>
      </c>
      <c r="H39" s="32"/>
      <c r="I39" s="32"/>
      <c r="J39" s="32"/>
      <c r="K39" s="32">
        <f>G39+H39+I39+J39</f>
        <v>420</v>
      </c>
      <c r="L39" s="38"/>
      <c r="M39" s="38"/>
      <c r="N39" s="38"/>
      <c r="O39" s="38"/>
      <c r="P39" s="38"/>
      <c r="Q39" s="25" t="s">
        <v>141</v>
      </c>
      <c r="R39" s="38"/>
    </row>
    <row r="40" ht="20.25" customHeight="1" spans="1:18">
      <c r="A40" s="28"/>
      <c r="B40" s="29" t="s">
        <v>104</v>
      </c>
      <c r="C40" s="29" t="s">
        <v>178</v>
      </c>
      <c r="D40" s="36" t="s">
        <v>159</v>
      </c>
      <c r="E40" s="25" t="s">
        <v>130</v>
      </c>
      <c r="F40" s="25" t="s">
        <v>131</v>
      </c>
      <c r="G40" s="33">
        <v>240</v>
      </c>
      <c r="H40" s="32"/>
      <c r="I40" s="32"/>
      <c r="J40" s="32"/>
      <c r="K40" s="32">
        <f>G40+H40+I40+J40</f>
        <v>240</v>
      </c>
      <c r="L40" s="38"/>
      <c r="M40" s="38"/>
      <c r="N40" s="38"/>
      <c r="O40" s="38"/>
      <c r="P40" s="38"/>
      <c r="Q40" s="25" t="s">
        <v>141</v>
      </c>
      <c r="R40" s="38"/>
    </row>
    <row r="41" ht="20.25" customHeight="1" spans="1:18">
      <c r="A41" s="28"/>
      <c r="B41" s="29" t="s">
        <v>104</v>
      </c>
      <c r="C41" s="29" t="s">
        <v>179</v>
      </c>
      <c r="D41" s="36" t="s">
        <v>180</v>
      </c>
      <c r="E41" s="25" t="s">
        <v>130</v>
      </c>
      <c r="F41" s="25" t="s">
        <v>131</v>
      </c>
      <c r="G41" s="33">
        <v>180</v>
      </c>
      <c r="H41" s="32"/>
      <c r="I41" s="32"/>
      <c r="J41" s="32"/>
      <c r="K41" s="32">
        <f>G41+H41+I41+J41</f>
        <v>180</v>
      </c>
      <c r="L41" s="38"/>
      <c r="M41" s="38"/>
      <c r="N41" s="38"/>
      <c r="O41" s="38"/>
      <c r="P41" s="38"/>
      <c r="Q41" s="25" t="s">
        <v>141</v>
      </c>
      <c r="R41" s="38"/>
    </row>
    <row r="42" ht="20.25" customHeight="1" spans="1:18">
      <c r="A42" s="28"/>
      <c r="B42" s="29" t="s">
        <v>104</v>
      </c>
      <c r="C42" s="29" t="s">
        <v>181</v>
      </c>
      <c r="D42" s="36" t="s">
        <v>145</v>
      </c>
      <c r="E42" s="25" t="s">
        <v>130</v>
      </c>
      <c r="F42" s="25" t="s">
        <v>131</v>
      </c>
      <c r="G42" s="33">
        <v>420</v>
      </c>
      <c r="H42" s="32"/>
      <c r="I42" s="32"/>
      <c r="J42" s="32"/>
      <c r="K42" s="32">
        <f>G42+H42+I42+J42</f>
        <v>420</v>
      </c>
      <c r="L42" s="38"/>
      <c r="M42" s="38"/>
      <c r="N42" s="38"/>
      <c r="O42" s="38"/>
      <c r="P42" s="38"/>
      <c r="Q42" s="25" t="s">
        <v>141</v>
      </c>
      <c r="R42" s="38"/>
    </row>
    <row r="43" ht="20.25" customHeight="1" spans="1:18">
      <c r="A43" s="28"/>
      <c r="B43" s="29" t="s">
        <v>104</v>
      </c>
      <c r="C43" s="29" t="s">
        <v>182</v>
      </c>
      <c r="D43" s="36" t="s">
        <v>145</v>
      </c>
      <c r="E43" s="25" t="s">
        <v>130</v>
      </c>
      <c r="F43" s="25" t="s">
        <v>131</v>
      </c>
      <c r="G43" s="33">
        <v>420</v>
      </c>
      <c r="H43" s="32"/>
      <c r="I43" s="32"/>
      <c r="J43" s="32"/>
      <c r="K43" s="32">
        <f>G43+H43+I43+J43</f>
        <v>420</v>
      </c>
      <c r="L43" s="38"/>
      <c r="M43" s="38"/>
      <c r="N43" s="38"/>
      <c r="O43" s="38"/>
      <c r="P43" s="38"/>
      <c r="Q43" s="25" t="s">
        <v>141</v>
      </c>
      <c r="R43" s="38"/>
    </row>
    <row r="44" ht="20.25" customHeight="1" spans="1:18">
      <c r="A44" s="28"/>
      <c r="B44" s="29" t="s">
        <v>104</v>
      </c>
      <c r="C44" s="29" t="s">
        <v>183</v>
      </c>
      <c r="D44" s="36" t="s">
        <v>147</v>
      </c>
      <c r="E44" s="25" t="s">
        <v>130</v>
      </c>
      <c r="F44" s="25" t="s">
        <v>131</v>
      </c>
      <c r="G44" s="33">
        <v>360</v>
      </c>
      <c r="H44" s="32"/>
      <c r="I44" s="32"/>
      <c r="J44" s="32"/>
      <c r="K44" s="32">
        <f>G44+H44+I44+J44</f>
        <v>360</v>
      </c>
      <c r="L44" s="38"/>
      <c r="M44" s="38"/>
      <c r="N44" s="38"/>
      <c r="O44" s="38"/>
      <c r="P44" s="38"/>
      <c r="Q44" s="25" t="s">
        <v>141</v>
      </c>
      <c r="R44" s="38"/>
    </row>
    <row r="45" ht="20.25" customHeight="1" spans="1:18">
      <c r="A45" s="28"/>
      <c r="B45" s="29" t="s">
        <v>104</v>
      </c>
      <c r="C45" s="29" t="s">
        <v>184</v>
      </c>
      <c r="D45" s="36" t="s">
        <v>147</v>
      </c>
      <c r="E45" s="25" t="s">
        <v>130</v>
      </c>
      <c r="F45" s="25" t="s">
        <v>131</v>
      </c>
      <c r="G45" s="33">
        <v>360</v>
      </c>
      <c r="H45" s="32"/>
      <c r="I45" s="32"/>
      <c r="J45" s="32"/>
      <c r="K45" s="32">
        <f>G45+H45+I45+J45</f>
        <v>360</v>
      </c>
      <c r="L45" s="38"/>
      <c r="M45" s="38"/>
      <c r="N45" s="38"/>
      <c r="O45" s="38"/>
      <c r="P45" s="38"/>
      <c r="Q45" s="25" t="s">
        <v>141</v>
      </c>
      <c r="R45" s="38"/>
    </row>
    <row r="46" ht="20.25" customHeight="1" spans="1:18">
      <c r="A46" s="28"/>
      <c r="B46" s="29" t="s">
        <v>104</v>
      </c>
      <c r="C46" s="29" t="s">
        <v>185</v>
      </c>
      <c r="D46" s="36" t="s">
        <v>145</v>
      </c>
      <c r="E46" s="25" t="s">
        <v>130</v>
      </c>
      <c r="F46" s="25" t="s">
        <v>131</v>
      </c>
      <c r="G46" s="33">
        <v>420</v>
      </c>
      <c r="H46" s="32"/>
      <c r="I46" s="32"/>
      <c r="J46" s="32"/>
      <c r="K46" s="32">
        <f>G46+H46+I46+J46</f>
        <v>420</v>
      </c>
      <c r="L46" s="38"/>
      <c r="M46" s="38"/>
      <c r="N46" s="38"/>
      <c r="O46" s="38"/>
      <c r="P46" s="38"/>
      <c r="Q46" s="25" t="s">
        <v>141</v>
      </c>
      <c r="R46" s="38"/>
    </row>
    <row r="47" ht="20.25" customHeight="1" spans="1:18">
      <c r="A47" s="28"/>
      <c r="B47" s="29" t="s">
        <v>104</v>
      </c>
      <c r="C47" s="29" t="s">
        <v>186</v>
      </c>
      <c r="D47" s="36" t="s">
        <v>145</v>
      </c>
      <c r="E47" s="25" t="s">
        <v>130</v>
      </c>
      <c r="F47" s="25" t="s">
        <v>131</v>
      </c>
      <c r="G47" s="33">
        <v>420</v>
      </c>
      <c r="H47" s="32"/>
      <c r="I47" s="32"/>
      <c r="J47" s="32"/>
      <c r="K47" s="32">
        <f>G47+H47+I47+J47</f>
        <v>420</v>
      </c>
      <c r="L47" s="38"/>
      <c r="M47" s="38"/>
      <c r="N47" s="38"/>
      <c r="O47" s="38"/>
      <c r="P47" s="38"/>
      <c r="Q47" s="25" t="s">
        <v>141</v>
      </c>
      <c r="R47" s="38"/>
    </row>
    <row r="48" ht="20.25" customHeight="1" spans="1:18">
      <c r="A48" s="28"/>
      <c r="B48" s="29" t="s">
        <v>104</v>
      </c>
      <c r="C48" s="29" t="s">
        <v>187</v>
      </c>
      <c r="D48" s="36" t="s">
        <v>159</v>
      </c>
      <c r="E48" s="25" t="s">
        <v>130</v>
      </c>
      <c r="F48" s="25" t="s">
        <v>131</v>
      </c>
      <c r="G48" s="33">
        <v>240</v>
      </c>
      <c r="H48" s="32"/>
      <c r="I48" s="32"/>
      <c r="J48" s="32"/>
      <c r="K48" s="32">
        <f>G48+H48+I48+J48</f>
        <v>240</v>
      </c>
      <c r="L48" s="38"/>
      <c r="M48" s="38"/>
      <c r="N48" s="38"/>
      <c r="O48" s="38"/>
      <c r="P48" s="38"/>
      <c r="Q48" s="25" t="s">
        <v>141</v>
      </c>
      <c r="R48" s="38"/>
    </row>
    <row r="49" ht="20.25" customHeight="1" spans="1:18">
      <c r="A49" s="28"/>
      <c r="B49" s="29" t="s">
        <v>104</v>
      </c>
      <c r="C49" s="29" t="s">
        <v>188</v>
      </c>
      <c r="D49" s="36" t="s">
        <v>189</v>
      </c>
      <c r="E49" s="25" t="s">
        <v>130</v>
      </c>
      <c r="F49" s="25" t="s">
        <v>131</v>
      </c>
      <c r="G49" s="33">
        <v>6</v>
      </c>
      <c r="H49" s="32"/>
      <c r="I49" s="32"/>
      <c r="J49" s="32"/>
      <c r="K49" s="32">
        <f>G49+H49+I49+J49</f>
        <v>6</v>
      </c>
      <c r="L49" s="38"/>
      <c r="M49" s="38"/>
      <c r="N49" s="38"/>
      <c r="O49" s="38"/>
      <c r="P49" s="38"/>
      <c r="Q49" s="25" t="s">
        <v>141</v>
      </c>
      <c r="R49" s="38"/>
    </row>
    <row r="50" ht="20.25" customHeight="1" spans="1:18">
      <c r="A50" s="28"/>
      <c r="B50" s="29" t="s">
        <v>104</v>
      </c>
      <c r="C50" s="29" t="s">
        <v>190</v>
      </c>
      <c r="D50" s="36" t="s">
        <v>147</v>
      </c>
      <c r="E50" s="25" t="s">
        <v>130</v>
      </c>
      <c r="F50" s="25" t="s">
        <v>131</v>
      </c>
      <c r="G50" s="33">
        <v>360</v>
      </c>
      <c r="H50" s="32"/>
      <c r="I50" s="32"/>
      <c r="J50" s="32"/>
      <c r="K50" s="32">
        <f>G50+H50+I50+J50</f>
        <v>360</v>
      </c>
      <c r="L50" s="38"/>
      <c r="M50" s="38"/>
      <c r="N50" s="38"/>
      <c r="O50" s="38"/>
      <c r="P50" s="38"/>
      <c r="Q50" s="25" t="s">
        <v>141</v>
      </c>
      <c r="R50" s="38"/>
    </row>
    <row r="51" ht="20.25" customHeight="1" spans="1:18">
      <c r="A51" s="28"/>
      <c r="B51" s="29" t="s">
        <v>105</v>
      </c>
      <c r="C51" s="29" t="s">
        <v>139</v>
      </c>
      <c r="D51" s="29" t="s">
        <v>191</v>
      </c>
      <c r="E51" s="25" t="s">
        <v>130</v>
      </c>
      <c r="F51" s="25" t="s">
        <v>131</v>
      </c>
      <c r="G51" s="37">
        <v>49</v>
      </c>
      <c r="H51" s="37"/>
      <c r="I51" s="37"/>
      <c r="J51" s="37"/>
      <c r="K51" s="32">
        <f>G51+H51+I51+J51</f>
        <v>49</v>
      </c>
      <c r="L51" s="38"/>
      <c r="M51" s="38"/>
      <c r="N51" s="38"/>
      <c r="O51" s="38"/>
      <c r="P51" s="38"/>
      <c r="Q51" s="25" t="s">
        <v>192</v>
      </c>
      <c r="R51" s="38"/>
    </row>
    <row r="52" ht="20.25" customHeight="1" spans="1:18">
      <c r="A52" s="28"/>
      <c r="B52" s="29" t="s">
        <v>105</v>
      </c>
      <c r="C52" s="29" t="s">
        <v>142</v>
      </c>
      <c r="D52" s="29" t="s">
        <v>193</v>
      </c>
      <c r="E52" s="25" t="s">
        <v>130</v>
      </c>
      <c r="F52" s="25" t="s">
        <v>131</v>
      </c>
      <c r="G52" s="37">
        <v>37</v>
      </c>
      <c r="H52" s="37"/>
      <c r="I52" s="37"/>
      <c r="J52" s="37"/>
      <c r="K52" s="32">
        <f>G52+H52+I52+J52</f>
        <v>37</v>
      </c>
      <c r="L52" s="38"/>
      <c r="M52" s="38"/>
      <c r="N52" s="38"/>
      <c r="O52" s="38"/>
      <c r="P52" s="38"/>
      <c r="Q52" s="25" t="s">
        <v>192</v>
      </c>
      <c r="R52" s="38"/>
    </row>
    <row r="53" ht="20.25" customHeight="1" spans="1:18">
      <c r="A53" s="28"/>
      <c r="B53" s="29" t="s">
        <v>105</v>
      </c>
      <c r="C53" s="29" t="s">
        <v>144</v>
      </c>
      <c r="D53" s="29" t="s">
        <v>194</v>
      </c>
      <c r="E53" s="25" t="s">
        <v>130</v>
      </c>
      <c r="F53" s="25" t="s">
        <v>131</v>
      </c>
      <c r="G53" s="37">
        <v>48</v>
      </c>
      <c r="H53" s="37">
        <v>47</v>
      </c>
      <c r="I53" s="37"/>
      <c r="J53" s="37"/>
      <c r="K53" s="32">
        <f>G53+H53+I53+J53</f>
        <v>95</v>
      </c>
      <c r="L53" s="38"/>
      <c r="M53" s="38"/>
      <c r="N53" s="38"/>
      <c r="O53" s="38"/>
      <c r="P53" s="38"/>
      <c r="Q53" s="25" t="s">
        <v>192</v>
      </c>
      <c r="R53" s="38"/>
    </row>
    <row r="54" ht="28.5" customHeight="1" spans="1:18">
      <c r="A54" s="28"/>
      <c r="B54" s="29" t="s">
        <v>105</v>
      </c>
      <c r="C54" s="29" t="s">
        <v>146</v>
      </c>
      <c r="D54" s="29" t="s">
        <v>195</v>
      </c>
      <c r="E54" s="25" t="s">
        <v>130</v>
      </c>
      <c r="F54" s="25" t="s">
        <v>131</v>
      </c>
      <c r="G54" s="37">
        <v>64.3</v>
      </c>
      <c r="H54" s="37">
        <v>20</v>
      </c>
      <c r="I54" s="37">
        <v>48</v>
      </c>
      <c r="J54" s="37"/>
      <c r="K54" s="32">
        <f>G54+H54+I54+J54</f>
        <v>132.3</v>
      </c>
      <c r="L54" s="38"/>
      <c r="M54" s="38"/>
      <c r="N54" s="38"/>
      <c r="O54" s="38"/>
      <c r="P54" s="38"/>
      <c r="Q54" s="25" t="s">
        <v>192</v>
      </c>
      <c r="R54" s="38"/>
    </row>
    <row r="55" ht="28.5" customHeight="1" spans="1:18">
      <c r="A55" s="28"/>
      <c r="B55" s="29" t="s">
        <v>105</v>
      </c>
      <c r="C55" s="29" t="s">
        <v>148</v>
      </c>
      <c r="D55" s="29" t="s">
        <v>196</v>
      </c>
      <c r="E55" s="25" t="s">
        <v>130</v>
      </c>
      <c r="F55" s="25" t="s">
        <v>131</v>
      </c>
      <c r="G55" s="37">
        <v>42</v>
      </c>
      <c r="H55" s="37">
        <v>35</v>
      </c>
      <c r="I55" s="37">
        <v>48</v>
      </c>
      <c r="J55" s="37"/>
      <c r="K55" s="32">
        <f>G55+H55+I55+J55</f>
        <v>125</v>
      </c>
      <c r="L55" s="38"/>
      <c r="M55" s="38"/>
      <c r="N55" s="38"/>
      <c r="O55" s="38"/>
      <c r="P55" s="38"/>
      <c r="Q55" s="25" t="s">
        <v>192</v>
      </c>
      <c r="R55" s="38"/>
    </row>
    <row r="56" ht="28.5" customHeight="1" spans="1:18">
      <c r="A56" s="28"/>
      <c r="B56" s="29" t="s">
        <v>105</v>
      </c>
      <c r="C56" s="29" t="s">
        <v>149</v>
      </c>
      <c r="D56" s="29" t="s">
        <v>197</v>
      </c>
      <c r="E56" s="25" t="s">
        <v>130</v>
      </c>
      <c r="F56" s="25" t="s">
        <v>131</v>
      </c>
      <c r="G56" s="37">
        <v>60</v>
      </c>
      <c r="H56" s="37">
        <v>20</v>
      </c>
      <c r="I56" s="37">
        <v>48</v>
      </c>
      <c r="J56" s="37"/>
      <c r="K56" s="32">
        <f>G56+H56+I56+J56</f>
        <v>128</v>
      </c>
      <c r="L56" s="38"/>
      <c r="M56" s="38"/>
      <c r="N56" s="38"/>
      <c r="O56" s="38"/>
      <c r="P56" s="38"/>
      <c r="Q56" s="25" t="s">
        <v>192</v>
      </c>
      <c r="R56" s="38"/>
    </row>
    <row r="57" ht="28.5" customHeight="1" spans="1:18">
      <c r="A57" s="28"/>
      <c r="B57" s="29" t="s">
        <v>105</v>
      </c>
      <c r="C57" s="29" t="s">
        <v>150</v>
      </c>
      <c r="D57" s="29" t="s">
        <v>198</v>
      </c>
      <c r="E57" s="25" t="s">
        <v>130</v>
      </c>
      <c r="F57" s="25" t="s">
        <v>131</v>
      </c>
      <c r="G57" s="37">
        <v>48.5</v>
      </c>
      <c r="H57" s="37">
        <v>48</v>
      </c>
      <c r="I57" s="37">
        <v>48</v>
      </c>
      <c r="J57" s="37"/>
      <c r="K57" s="32">
        <f>G57+H57+I57+J57</f>
        <v>144.5</v>
      </c>
      <c r="L57" s="38"/>
      <c r="M57" s="38"/>
      <c r="N57" s="38"/>
      <c r="O57" s="38"/>
      <c r="P57" s="38"/>
      <c r="Q57" s="25" t="s">
        <v>192</v>
      </c>
      <c r="R57" s="38"/>
    </row>
    <row r="58" ht="20.25" customHeight="1" spans="1:18">
      <c r="A58" s="28"/>
      <c r="B58" s="29" t="s">
        <v>105</v>
      </c>
      <c r="C58" s="29" t="s">
        <v>153</v>
      </c>
      <c r="D58" s="29" t="s">
        <v>199</v>
      </c>
      <c r="E58" s="25" t="s">
        <v>130</v>
      </c>
      <c r="F58" s="25" t="s">
        <v>131</v>
      </c>
      <c r="G58" s="37">
        <v>38</v>
      </c>
      <c r="H58" s="37"/>
      <c r="I58" s="37"/>
      <c r="J58" s="37"/>
      <c r="K58" s="32">
        <f>G58+H58+I58+J58</f>
        <v>38</v>
      </c>
      <c r="L58" s="38"/>
      <c r="M58" s="38"/>
      <c r="N58" s="38"/>
      <c r="O58" s="38"/>
      <c r="P58" s="38"/>
      <c r="Q58" s="25" t="s">
        <v>192</v>
      </c>
      <c r="R58" s="38"/>
    </row>
    <row r="59" ht="20.25" customHeight="1" spans="1:18">
      <c r="A59" s="28"/>
      <c r="B59" s="29" t="s">
        <v>105</v>
      </c>
      <c r="C59" s="29" t="s">
        <v>154</v>
      </c>
      <c r="D59" s="29" t="s">
        <v>200</v>
      </c>
      <c r="E59" s="25" t="s">
        <v>130</v>
      </c>
      <c r="F59" s="25" t="s">
        <v>131</v>
      </c>
      <c r="G59" s="37">
        <v>30</v>
      </c>
      <c r="H59" s="37"/>
      <c r="I59" s="37"/>
      <c r="J59" s="37"/>
      <c r="K59" s="32">
        <f>G59+H59+I59+J59</f>
        <v>30</v>
      </c>
      <c r="L59" s="38"/>
      <c r="M59" s="38"/>
      <c r="N59" s="38"/>
      <c r="O59" s="38"/>
      <c r="P59" s="38"/>
      <c r="Q59" s="25" t="s">
        <v>192</v>
      </c>
      <c r="R59" s="38"/>
    </row>
    <row r="60" ht="20.25" customHeight="1" spans="1:18">
      <c r="A60" s="28"/>
      <c r="B60" s="29" t="s">
        <v>105</v>
      </c>
      <c r="C60" s="29" t="s">
        <v>155</v>
      </c>
      <c r="D60" s="29" t="s">
        <v>201</v>
      </c>
      <c r="E60" s="25" t="s">
        <v>130</v>
      </c>
      <c r="F60" s="25" t="s">
        <v>131</v>
      </c>
      <c r="G60" s="37">
        <v>48</v>
      </c>
      <c r="H60" s="37"/>
      <c r="I60" s="37"/>
      <c r="J60" s="37"/>
      <c r="K60" s="32">
        <f>G60+H60+I60+J60</f>
        <v>48</v>
      </c>
      <c r="L60" s="38"/>
      <c r="M60" s="38"/>
      <c r="N60" s="38"/>
      <c r="O60" s="38"/>
      <c r="P60" s="38"/>
      <c r="Q60" s="25" t="s">
        <v>192</v>
      </c>
      <c r="R60" s="38"/>
    </row>
    <row r="61" ht="20.25" customHeight="1" spans="1:18">
      <c r="A61" s="28"/>
      <c r="B61" s="29" t="s">
        <v>105</v>
      </c>
      <c r="C61" s="29" t="s">
        <v>202</v>
      </c>
      <c r="D61" s="29" t="s">
        <v>203</v>
      </c>
      <c r="E61" s="25" t="s">
        <v>130</v>
      </c>
      <c r="F61" s="25" t="s">
        <v>131</v>
      </c>
      <c r="G61" s="37"/>
      <c r="H61" s="37">
        <v>47</v>
      </c>
      <c r="I61" s="37"/>
      <c r="J61" s="37"/>
      <c r="K61" s="32">
        <f>G61+H61+I61+J61</f>
        <v>47</v>
      </c>
      <c r="L61" s="38"/>
      <c r="M61" s="38"/>
      <c r="N61" s="38"/>
      <c r="O61" s="38"/>
      <c r="P61" s="38"/>
      <c r="Q61" s="25" t="s">
        <v>192</v>
      </c>
      <c r="R61" s="38"/>
    </row>
    <row r="62" ht="20.25" customHeight="1" spans="1:18">
      <c r="A62" s="28"/>
      <c r="B62" s="29" t="s">
        <v>105</v>
      </c>
      <c r="C62" s="29" t="s">
        <v>156</v>
      </c>
      <c r="D62" s="29" t="s">
        <v>204</v>
      </c>
      <c r="E62" s="25" t="s">
        <v>130</v>
      </c>
      <c r="F62" s="25" t="s">
        <v>131</v>
      </c>
      <c r="G62" s="37">
        <v>38</v>
      </c>
      <c r="H62" s="37"/>
      <c r="I62" s="37"/>
      <c r="J62" s="37"/>
      <c r="K62" s="32">
        <f>G62+H62+I62+J62</f>
        <v>38</v>
      </c>
      <c r="L62" s="38"/>
      <c r="M62" s="38"/>
      <c r="N62" s="38"/>
      <c r="O62" s="38"/>
      <c r="P62" s="38"/>
      <c r="Q62" s="25" t="s">
        <v>192</v>
      </c>
      <c r="R62" s="38"/>
    </row>
    <row r="63" ht="36" spans="1:18">
      <c r="A63" s="28"/>
      <c r="B63" s="29" t="s">
        <v>105</v>
      </c>
      <c r="C63" s="29" t="s">
        <v>157</v>
      </c>
      <c r="D63" s="29" t="s">
        <v>205</v>
      </c>
      <c r="E63" s="25" t="s">
        <v>130</v>
      </c>
      <c r="F63" s="25" t="s">
        <v>131</v>
      </c>
      <c r="G63" s="37">
        <v>49</v>
      </c>
      <c r="H63" s="37">
        <v>25</v>
      </c>
      <c r="I63" s="37">
        <v>96</v>
      </c>
      <c r="J63" s="37"/>
      <c r="K63" s="32">
        <f>G63+H63+I63+J63</f>
        <v>170</v>
      </c>
      <c r="L63" s="38"/>
      <c r="M63" s="38"/>
      <c r="N63" s="38"/>
      <c r="O63" s="38"/>
      <c r="P63" s="38"/>
      <c r="Q63" s="25" t="s">
        <v>192</v>
      </c>
      <c r="R63" s="38"/>
    </row>
    <row r="64" ht="28.5" customHeight="1" spans="1:18">
      <c r="A64" s="28"/>
      <c r="B64" s="29" t="s">
        <v>105</v>
      </c>
      <c r="C64" s="29" t="s">
        <v>158</v>
      </c>
      <c r="D64" s="29" t="s">
        <v>206</v>
      </c>
      <c r="E64" s="25" t="s">
        <v>130</v>
      </c>
      <c r="F64" s="25" t="s">
        <v>131</v>
      </c>
      <c r="G64" s="37">
        <v>40</v>
      </c>
      <c r="H64" s="37">
        <v>15</v>
      </c>
      <c r="I64" s="37">
        <v>36.5</v>
      </c>
      <c r="J64" s="37"/>
      <c r="K64" s="32">
        <f>G64+H64+I64+J64</f>
        <v>91.5</v>
      </c>
      <c r="L64" s="38"/>
      <c r="M64" s="38"/>
      <c r="N64" s="38"/>
      <c r="O64" s="38"/>
      <c r="P64" s="38"/>
      <c r="Q64" s="25" t="s">
        <v>192</v>
      </c>
      <c r="R64" s="38"/>
    </row>
    <row r="65" ht="20.25" customHeight="1" spans="1:18">
      <c r="A65" s="28"/>
      <c r="B65" s="29" t="s">
        <v>105</v>
      </c>
      <c r="C65" s="29" t="s">
        <v>160</v>
      </c>
      <c r="D65" s="29" t="s">
        <v>207</v>
      </c>
      <c r="E65" s="25" t="s">
        <v>130</v>
      </c>
      <c r="F65" s="25" t="s">
        <v>131</v>
      </c>
      <c r="G65" s="37">
        <v>8</v>
      </c>
      <c r="H65" s="37"/>
      <c r="I65" s="37"/>
      <c r="J65" s="37"/>
      <c r="K65" s="32">
        <f>G65+H65+I65+J65</f>
        <v>8</v>
      </c>
      <c r="L65" s="38"/>
      <c r="M65" s="38"/>
      <c r="N65" s="38"/>
      <c r="O65" s="38"/>
      <c r="P65" s="38"/>
      <c r="Q65" s="25" t="s">
        <v>192</v>
      </c>
      <c r="R65" s="38"/>
    </row>
    <row r="66" ht="20.25" customHeight="1" spans="1:18">
      <c r="A66" s="28"/>
      <c r="B66" s="29" t="s">
        <v>105</v>
      </c>
      <c r="C66" s="29" t="s">
        <v>161</v>
      </c>
      <c r="D66" s="29" t="s">
        <v>208</v>
      </c>
      <c r="E66" s="25" t="s">
        <v>130</v>
      </c>
      <c r="F66" s="25" t="s">
        <v>131</v>
      </c>
      <c r="G66" s="37">
        <v>45</v>
      </c>
      <c r="H66" s="37"/>
      <c r="I66" s="37"/>
      <c r="J66" s="37"/>
      <c r="K66" s="32">
        <f>G66+H66+I66+J66</f>
        <v>45</v>
      </c>
      <c r="L66" s="38"/>
      <c r="M66" s="38"/>
      <c r="N66" s="38"/>
      <c r="O66" s="38"/>
      <c r="P66" s="38"/>
      <c r="Q66" s="25" t="s">
        <v>192</v>
      </c>
      <c r="R66" s="38"/>
    </row>
    <row r="67" ht="20.25" customHeight="1" spans="1:18">
      <c r="A67" s="28"/>
      <c r="B67" s="29" t="s">
        <v>105</v>
      </c>
      <c r="C67" s="29" t="s">
        <v>162</v>
      </c>
      <c r="D67" s="29" t="s">
        <v>209</v>
      </c>
      <c r="E67" s="25" t="s">
        <v>130</v>
      </c>
      <c r="F67" s="25" t="s">
        <v>131</v>
      </c>
      <c r="G67" s="37">
        <v>49</v>
      </c>
      <c r="H67" s="37"/>
      <c r="I67" s="37"/>
      <c r="J67" s="37"/>
      <c r="K67" s="32">
        <f>G67+H67+I67+J67</f>
        <v>49</v>
      </c>
      <c r="L67" s="38"/>
      <c r="M67" s="38"/>
      <c r="N67" s="38"/>
      <c r="O67" s="38"/>
      <c r="P67" s="38"/>
      <c r="Q67" s="25" t="s">
        <v>192</v>
      </c>
      <c r="R67" s="38"/>
    </row>
    <row r="68" ht="27.75" customHeight="1" spans="1:18">
      <c r="A68" s="28"/>
      <c r="B68" s="29" t="s">
        <v>105</v>
      </c>
      <c r="C68" s="29" t="s">
        <v>163</v>
      </c>
      <c r="D68" s="29" t="s">
        <v>210</v>
      </c>
      <c r="E68" s="25" t="s">
        <v>130</v>
      </c>
      <c r="F68" s="25" t="s">
        <v>131</v>
      </c>
      <c r="G68" s="37">
        <v>45</v>
      </c>
      <c r="H68" s="37">
        <v>24</v>
      </c>
      <c r="I68" s="37">
        <v>48</v>
      </c>
      <c r="J68" s="37"/>
      <c r="K68" s="32">
        <f>G68+H68+I68+J68</f>
        <v>117</v>
      </c>
      <c r="L68" s="38"/>
      <c r="M68" s="38"/>
      <c r="N68" s="38"/>
      <c r="O68" s="38"/>
      <c r="P68" s="38"/>
      <c r="Q68" s="25" t="s">
        <v>192</v>
      </c>
      <c r="R68" s="38"/>
    </row>
    <row r="69" ht="24.75" customHeight="1" spans="1:18">
      <c r="A69" s="28"/>
      <c r="B69" s="29" t="s">
        <v>105</v>
      </c>
      <c r="C69" s="29" t="s">
        <v>164</v>
      </c>
      <c r="D69" s="29" t="s">
        <v>211</v>
      </c>
      <c r="E69" s="25" t="s">
        <v>130</v>
      </c>
      <c r="F69" s="25" t="s">
        <v>131</v>
      </c>
      <c r="G69" s="37">
        <v>40</v>
      </c>
      <c r="H69" s="37">
        <v>22</v>
      </c>
      <c r="I69" s="37">
        <v>48</v>
      </c>
      <c r="J69" s="37"/>
      <c r="K69" s="32">
        <f>G69+H69+I69+J69</f>
        <v>110</v>
      </c>
      <c r="L69" s="38"/>
      <c r="M69" s="38"/>
      <c r="N69" s="38"/>
      <c r="O69" s="38"/>
      <c r="P69" s="38"/>
      <c r="Q69" s="25" t="s">
        <v>192</v>
      </c>
      <c r="R69" s="38"/>
    </row>
    <row r="70" ht="20.25" customHeight="1" spans="1:18">
      <c r="A70" s="28"/>
      <c r="B70" s="29" t="s">
        <v>105</v>
      </c>
      <c r="C70" s="29" t="s">
        <v>165</v>
      </c>
      <c r="D70" s="29" t="s">
        <v>212</v>
      </c>
      <c r="E70" s="25" t="s">
        <v>130</v>
      </c>
      <c r="F70" s="25" t="s">
        <v>131</v>
      </c>
      <c r="G70" s="37">
        <v>48</v>
      </c>
      <c r="H70" s="37">
        <v>40</v>
      </c>
      <c r="I70" s="37"/>
      <c r="J70" s="37"/>
      <c r="K70" s="32">
        <f>G70+H70+I70+J70</f>
        <v>88</v>
      </c>
      <c r="L70" s="38"/>
      <c r="M70" s="38"/>
      <c r="N70" s="38"/>
      <c r="O70" s="38"/>
      <c r="P70" s="38"/>
      <c r="Q70" s="25" t="s">
        <v>192</v>
      </c>
      <c r="R70" s="38"/>
    </row>
    <row r="71" ht="26.25" customHeight="1" spans="1:18">
      <c r="A71" s="28"/>
      <c r="B71" s="29" t="s">
        <v>105</v>
      </c>
      <c r="C71" s="29" t="s">
        <v>166</v>
      </c>
      <c r="D71" s="29" t="s">
        <v>213</v>
      </c>
      <c r="E71" s="25" t="s">
        <v>130</v>
      </c>
      <c r="F71" s="25" t="s">
        <v>131</v>
      </c>
      <c r="G71" s="37">
        <v>71</v>
      </c>
      <c r="H71" s="37">
        <v>49</v>
      </c>
      <c r="I71" s="37">
        <v>48</v>
      </c>
      <c r="J71" s="37"/>
      <c r="K71" s="32">
        <f>G71+H71+I71+J71</f>
        <v>168</v>
      </c>
      <c r="L71" s="38"/>
      <c r="M71" s="38"/>
      <c r="N71" s="38"/>
      <c r="O71" s="38"/>
      <c r="P71" s="38"/>
      <c r="Q71" s="25" t="s">
        <v>192</v>
      </c>
      <c r="R71" s="38"/>
    </row>
    <row r="72" ht="20.25" customHeight="1" spans="1:18">
      <c r="A72" s="28"/>
      <c r="B72" s="29" t="s">
        <v>105</v>
      </c>
      <c r="C72" s="29" t="s">
        <v>214</v>
      </c>
      <c r="D72" s="29" t="s">
        <v>215</v>
      </c>
      <c r="E72" s="25" t="s">
        <v>130</v>
      </c>
      <c r="F72" s="25" t="s">
        <v>131</v>
      </c>
      <c r="G72" s="37">
        <v>22</v>
      </c>
      <c r="H72" s="37"/>
      <c r="I72" s="37"/>
      <c r="J72" s="37"/>
      <c r="K72" s="32">
        <f t="shared" ref="K72:K105" si="2">G72+H72+I72+J72</f>
        <v>22</v>
      </c>
      <c r="L72" s="38"/>
      <c r="M72" s="38"/>
      <c r="N72" s="38"/>
      <c r="O72" s="38"/>
      <c r="P72" s="38"/>
      <c r="Q72" s="25" t="s">
        <v>192</v>
      </c>
      <c r="R72" s="38"/>
    </row>
    <row r="73" s="3" customFormat="1" ht="27" customHeight="1" spans="1:18">
      <c r="A73" s="28"/>
      <c r="B73" s="29" t="s">
        <v>105</v>
      </c>
      <c r="C73" s="29" t="s">
        <v>167</v>
      </c>
      <c r="D73" s="29" t="s">
        <v>216</v>
      </c>
      <c r="E73" s="25" t="s">
        <v>130</v>
      </c>
      <c r="F73" s="25" t="s">
        <v>131</v>
      </c>
      <c r="G73" s="37">
        <v>48.6</v>
      </c>
      <c r="H73" s="37">
        <v>49</v>
      </c>
      <c r="I73" s="37">
        <v>65</v>
      </c>
      <c r="J73" s="37"/>
      <c r="K73" s="32">
        <f>G73+H73+I73+J73</f>
        <v>162.6</v>
      </c>
      <c r="L73" s="38"/>
      <c r="M73" s="38"/>
      <c r="N73" s="38"/>
      <c r="O73" s="38"/>
      <c r="P73" s="38"/>
      <c r="Q73" s="25" t="s">
        <v>192</v>
      </c>
      <c r="R73" s="38"/>
    </row>
    <row r="74" s="3" customFormat="1" ht="27" customHeight="1" spans="1:18">
      <c r="A74" s="28"/>
      <c r="B74" s="29" t="s">
        <v>105</v>
      </c>
      <c r="C74" s="29" t="s">
        <v>168</v>
      </c>
      <c r="D74" s="29" t="s">
        <v>217</v>
      </c>
      <c r="E74" s="25" t="s">
        <v>130</v>
      </c>
      <c r="F74" s="25" t="s">
        <v>131</v>
      </c>
      <c r="G74" s="37">
        <v>35</v>
      </c>
      <c r="H74" s="37">
        <v>35</v>
      </c>
      <c r="I74" s="37"/>
      <c r="J74" s="37"/>
      <c r="K74" s="32">
        <f>G74+H74+I74+J74</f>
        <v>70</v>
      </c>
      <c r="L74" s="38"/>
      <c r="M74" s="38"/>
      <c r="N74" s="38"/>
      <c r="O74" s="38"/>
      <c r="P74" s="38"/>
      <c r="Q74" s="25" t="s">
        <v>192</v>
      </c>
      <c r="R74" s="38"/>
    </row>
    <row r="75" s="3" customFormat="1" ht="20.25" customHeight="1" spans="1:18">
      <c r="A75" s="28"/>
      <c r="B75" s="29" t="s">
        <v>105</v>
      </c>
      <c r="C75" s="29" t="s">
        <v>218</v>
      </c>
      <c r="D75" s="29" t="s">
        <v>219</v>
      </c>
      <c r="E75" s="25" t="s">
        <v>130</v>
      </c>
      <c r="F75" s="25" t="s">
        <v>131</v>
      </c>
      <c r="G75" s="37"/>
      <c r="H75" s="37"/>
      <c r="I75" s="37">
        <v>33</v>
      </c>
      <c r="J75" s="37"/>
      <c r="K75" s="32">
        <f>G75+H75+I75+J75</f>
        <v>33</v>
      </c>
      <c r="L75" s="38"/>
      <c r="M75" s="38"/>
      <c r="N75" s="38"/>
      <c r="O75" s="38"/>
      <c r="P75" s="38"/>
      <c r="Q75" s="25" t="s">
        <v>192</v>
      </c>
      <c r="R75" s="38"/>
    </row>
    <row r="76" s="3" customFormat="1" ht="20.25" customHeight="1" spans="1:18">
      <c r="A76" s="28"/>
      <c r="B76" s="29" t="s">
        <v>105</v>
      </c>
      <c r="C76" s="29" t="s">
        <v>170</v>
      </c>
      <c r="D76" s="29" t="s">
        <v>220</v>
      </c>
      <c r="E76" s="25" t="s">
        <v>130</v>
      </c>
      <c r="F76" s="25" t="s">
        <v>131</v>
      </c>
      <c r="G76" s="37">
        <v>29</v>
      </c>
      <c r="H76" s="37">
        <v>38</v>
      </c>
      <c r="I76" s="37"/>
      <c r="J76" s="37"/>
      <c r="K76" s="32">
        <f>G76+H76+I76+J76</f>
        <v>67</v>
      </c>
      <c r="L76" s="38"/>
      <c r="M76" s="38"/>
      <c r="N76" s="38"/>
      <c r="O76" s="38"/>
      <c r="P76" s="38"/>
      <c r="Q76" s="25" t="s">
        <v>192</v>
      </c>
      <c r="R76" s="38"/>
    </row>
    <row r="77" s="3" customFormat="1" ht="20.25" customHeight="1" spans="1:18">
      <c r="A77" s="28"/>
      <c r="B77" s="29" t="s">
        <v>105</v>
      </c>
      <c r="C77" s="29" t="s">
        <v>171</v>
      </c>
      <c r="D77" s="29" t="s">
        <v>221</v>
      </c>
      <c r="E77" s="25" t="s">
        <v>130</v>
      </c>
      <c r="F77" s="25" t="s">
        <v>131</v>
      </c>
      <c r="G77" s="37">
        <v>11</v>
      </c>
      <c r="H77" s="37"/>
      <c r="I77" s="37"/>
      <c r="J77" s="37"/>
      <c r="K77" s="32">
        <f>G77+H77+I77+J77</f>
        <v>11</v>
      </c>
      <c r="L77" s="38"/>
      <c r="M77" s="38"/>
      <c r="N77" s="38"/>
      <c r="O77" s="38"/>
      <c r="P77" s="38"/>
      <c r="Q77" s="25" t="s">
        <v>192</v>
      </c>
      <c r="R77" s="38"/>
    </row>
    <row r="78" s="3" customFormat="1" ht="20.25" customHeight="1" spans="1:18">
      <c r="A78" s="28"/>
      <c r="B78" s="29" t="s">
        <v>105</v>
      </c>
      <c r="C78" s="29" t="s">
        <v>172</v>
      </c>
      <c r="D78" s="29" t="s">
        <v>222</v>
      </c>
      <c r="E78" s="25" t="s">
        <v>130</v>
      </c>
      <c r="F78" s="25" t="s">
        <v>131</v>
      </c>
      <c r="G78" s="37">
        <v>48</v>
      </c>
      <c r="H78" s="37">
        <v>32</v>
      </c>
      <c r="I78" s="37"/>
      <c r="J78" s="37"/>
      <c r="K78" s="32">
        <f>G78+H78+I78+J78</f>
        <v>80</v>
      </c>
      <c r="L78" s="38"/>
      <c r="M78" s="38"/>
      <c r="N78" s="38"/>
      <c r="O78" s="38"/>
      <c r="P78" s="38"/>
      <c r="Q78" s="25" t="s">
        <v>192</v>
      </c>
      <c r="R78" s="38"/>
    </row>
    <row r="79" s="3" customFormat="1" ht="20.25" customHeight="1" spans="1:18">
      <c r="A79" s="28"/>
      <c r="B79" s="29" t="s">
        <v>105</v>
      </c>
      <c r="C79" s="29" t="s">
        <v>173</v>
      </c>
      <c r="D79" s="29" t="s">
        <v>223</v>
      </c>
      <c r="E79" s="25" t="s">
        <v>130</v>
      </c>
      <c r="F79" s="25" t="s">
        <v>131</v>
      </c>
      <c r="G79" s="37">
        <v>48</v>
      </c>
      <c r="H79" s="37"/>
      <c r="I79" s="37"/>
      <c r="J79" s="37"/>
      <c r="K79" s="32">
        <f>G79+H79+I79+J79</f>
        <v>48</v>
      </c>
      <c r="L79" s="38"/>
      <c r="M79" s="38"/>
      <c r="N79" s="38"/>
      <c r="O79" s="38"/>
      <c r="P79" s="38"/>
      <c r="Q79" s="25" t="s">
        <v>192</v>
      </c>
      <c r="R79" s="38"/>
    </row>
    <row r="80" ht="20.25" customHeight="1" spans="1:18">
      <c r="A80" s="28"/>
      <c r="B80" s="29" t="s">
        <v>105</v>
      </c>
      <c r="C80" s="29" t="s">
        <v>174</v>
      </c>
      <c r="D80" s="29" t="s">
        <v>224</v>
      </c>
      <c r="E80" s="25" t="s">
        <v>130</v>
      </c>
      <c r="F80" s="25" t="s">
        <v>131</v>
      </c>
      <c r="G80" s="37">
        <v>48</v>
      </c>
      <c r="H80" s="37">
        <v>49</v>
      </c>
      <c r="I80" s="37"/>
      <c r="J80" s="37"/>
      <c r="K80" s="32">
        <f>G80+H80+I80+J80</f>
        <v>97</v>
      </c>
      <c r="L80" s="38"/>
      <c r="M80" s="38"/>
      <c r="N80" s="38"/>
      <c r="O80" s="38"/>
      <c r="P80" s="38"/>
      <c r="Q80" s="25" t="s">
        <v>192</v>
      </c>
      <c r="R80" s="38"/>
    </row>
    <row r="81" ht="27" customHeight="1" spans="1:18">
      <c r="A81" s="28"/>
      <c r="B81" s="29" t="s">
        <v>105</v>
      </c>
      <c r="C81" s="29" t="s">
        <v>175</v>
      </c>
      <c r="D81" s="29" t="s">
        <v>225</v>
      </c>
      <c r="E81" s="25" t="s">
        <v>130</v>
      </c>
      <c r="F81" s="25" t="s">
        <v>131</v>
      </c>
      <c r="G81" s="37">
        <v>47</v>
      </c>
      <c r="H81" s="37">
        <v>46</v>
      </c>
      <c r="I81" s="37"/>
      <c r="J81" s="37"/>
      <c r="K81" s="32">
        <f>G81+H81+I81+J81</f>
        <v>93</v>
      </c>
      <c r="L81" s="38"/>
      <c r="M81" s="38"/>
      <c r="N81" s="38"/>
      <c r="O81" s="38"/>
      <c r="P81" s="38"/>
      <c r="Q81" s="25" t="s">
        <v>192</v>
      </c>
      <c r="R81" s="38"/>
    </row>
    <row r="82" ht="27" customHeight="1" spans="1:18">
      <c r="A82" s="28"/>
      <c r="B82" s="29" t="s">
        <v>105</v>
      </c>
      <c r="C82" s="29" t="s">
        <v>176</v>
      </c>
      <c r="D82" s="29" t="s">
        <v>226</v>
      </c>
      <c r="E82" s="25" t="s">
        <v>130</v>
      </c>
      <c r="F82" s="25" t="s">
        <v>131</v>
      </c>
      <c r="G82" s="37">
        <v>41</v>
      </c>
      <c r="H82" s="37">
        <v>15</v>
      </c>
      <c r="I82" s="37">
        <v>73</v>
      </c>
      <c r="J82" s="37"/>
      <c r="K82" s="32">
        <f>G82+H82+I82+J82</f>
        <v>129</v>
      </c>
      <c r="L82" s="38"/>
      <c r="M82" s="38"/>
      <c r="N82" s="38"/>
      <c r="O82" s="38"/>
      <c r="P82" s="38"/>
      <c r="Q82" s="25" t="s">
        <v>192</v>
      </c>
      <c r="R82" s="38"/>
    </row>
    <row r="83" ht="27" customHeight="1" spans="1:18">
      <c r="A83" s="28"/>
      <c r="B83" s="29" t="s">
        <v>105</v>
      </c>
      <c r="C83" s="29" t="s">
        <v>177</v>
      </c>
      <c r="D83" s="29" t="s">
        <v>227</v>
      </c>
      <c r="E83" s="25" t="s">
        <v>130</v>
      </c>
      <c r="F83" s="25" t="s">
        <v>131</v>
      </c>
      <c r="G83" s="37">
        <v>48</v>
      </c>
      <c r="H83" s="37">
        <v>16</v>
      </c>
      <c r="I83" s="37">
        <v>47</v>
      </c>
      <c r="J83" s="37"/>
      <c r="K83" s="32">
        <f>G83+H83+I83+J83</f>
        <v>111</v>
      </c>
      <c r="L83" s="38"/>
      <c r="M83" s="38"/>
      <c r="N83" s="38"/>
      <c r="O83" s="38"/>
      <c r="P83" s="38"/>
      <c r="Q83" s="25" t="s">
        <v>192</v>
      </c>
      <c r="R83" s="38"/>
    </row>
    <row r="84" ht="20.25" customHeight="1" spans="1:18">
      <c r="A84" s="28"/>
      <c r="B84" s="29" t="s">
        <v>105</v>
      </c>
      <c r="C84" s="29" t="s">
        <v>178</v>
      </c>
      <c r="D84" s="29" t="s">
        <v>228</v>
      </c>
      <c r="E84" s="25" t="s">
        <v>130</v>
      </c>
      <c r="F84" s="25" t="s">
        <v>131</v>
      </c>
      <c r="G84" s="37">
        <v>49</v>
      </c>
      <c r="H84" s="37"/>
      <c r="I84" s="37"/>
      <c r="J84" s="37"/>
      <c r="K84" s="32">
        <f>G84+H84+I84+J84</f>
        <v>49</v>
      </c>
      <c r="L84" s="38"/>
      <c r="M84" s="38"/>
      <c r="N84" s="38"/>
      <c r="O84" s="38"/>
      <c r="P84" s="38"/>
      <c r="Q84" s="25" t="s">
        <v>192</v>
      </c>
      <c r="R84" s="38"/>
    </row>
    <row r="85" ht="27" customHeight="1" spans="1:18">
      <c r="A85" s="28"/>
      <c r="B85" s="29" t="s">
        <v>105</v>
      </c>
      <c r="C85" s="29" t="s">
        <v>179</v>
      </c>
      <c r="D85" s="29" t="s">
        <v>229</v>
      </c>
      <c r="E85" s="25" t="s">
        <v>130</v>
      </c>
      <c r="F85" s="25" t="s">
        <v>131</v>
      </c>
      <c r="G85" s="37">
        <v>48.9</v>
      </c>
      <c r="H85" s="37">
        <v>48</v>
      </c>
      <c r="I85" s="37">
        <v>48</v>
      </c>
      <c r="J85" s="37"/>
      <c r="K85" s="32">
        <f>G85+H85+I85+J85</f>
        <v>144.9</v>
      </c>
      <c r="L85" s="38"/>
      <c r="M85" s="38"/>
      <c r="N85" s="38"/>
      <c r="O85" s="38"/>
      <c r="P85" s="38"/>
      <c r="Q85" s="25" t="s">
        <v>192</v>
      </c>
      <c r="R85" s="38"/>
    </row>
    <row r="86" ht="20.25" customHeight="1" spans="1:18">
      <c r="A86" s="28"/>
      <c r="B86" s="29" t="s">
        <v>105</v>
      </c>
      <c r="C86" s="29" t="s">
        <v>181</v>
      </c>
      <c r="D86" s="29" t="s">
        <v>230</v>
      </c>
      <c r="E86" s="25" t="s">
        <v>130</v>
      </c>
      <c r="F86" s="25" t="s">
        <v>131</v>
      </c>
      <c r="G86" s="37">
        <v>48</v>
      </c>
      <c r="H86" s="37">
        <v>7</v>
      </c>
      <c r="I86" s="37"/>
      <c r="J86" s="37"/>
      <c r="K86" s="32">
        <f>G86+H86+I86+J86</f>
        <v>55</v>
      </c>
      <c r="L86" s="38"/>
      <c r="M86" s="38"/>
      <c r="N86" s="38"/>
      <c r="O86" s="38"/>
      <c r="P86" s="38"/>
      <c r="Q86" s="25" t="s">
        <v>192</v>
      </c>
      <c r="R86" s="38"/>
    </row>
    <row r="87" ht="27" customHeight="1" spans="1:18">
      <c r="A87" s="28"/>
      <c r="B87" s="29" t="s">
        <v>105</v>
      </c>
      <c r="C87" s="29" t="s">
        <v>182</v>
      </c>
      <c r="D87" s="29" t="s">
        <v>231</v>
      </c>
      <c r="E87" s="25" t="s">
        <v>130</v>
      </c>
      <c r="F87" s="25" t="s">
        <v>131</v>
      </c>
      <c r="G87" s="37">
        <v>48</v>
      </c>
      <c r="H87" s="37">
        <v>48</v>
      </c>
      <c r="I87" s="37">
        <v>48</v>
      </c>
      <c r="J87" s="37"/>
      <c r="K87" s="32">
        <f>G87+H87+I87+J87</f>
        <v>144</v>
      </c>
      <c r="L87" s="38"/>
      <c r="M87" s="38"/>
      <c r="N87" s="38"/>
      <c r="O87" s="38"/>
      <c r="P87" s="38"/>
      <c r="Q87" s="25" t="s">
        <v>192</v>
      </c>
      <c r="R87" s="38"/>
    </row>
    <row r="88" ht="20.25" customHeight="1" spans="1:18">
      <c r="A88" s="28"/>
      <c r="B88" s="29" t="s">
        <v>105</v>
      </c>
      <c r="C88" s="29" t="s">
        <v>183</v>
      </c>
      <c r="D88" s="29" t="s">
        <v>232</v>
      </c>
      <c r="E88" s="25" t="s">
        <v>130</v>
      </c>
      <c r="F88" s="25" t="s">
        <v>131</v>
      </c>
      <c r="G88" s="37">
        <v>49</v>
      </c>
      <c r="H88" s="37"/>
      <c r="I88" s="37">
        <v>9.8</v>
      </c>
      <c r="J88" s="37"/>
      <c r="K88" s="32">
        <f>G88+H88+I88+J88</f>
        <v>58.8</v>
      </c>
      <c r="L88" s="38"/>
      <c r="M88" s="38"/>
      <c r="N88" s="38"/>
      <c r="O88" s="38"/>
      <c r="P88" s="38"/>
      <c r="Q88" s="25" t="s">
        <v>192</v>
      </c>
      <c r="R88" s="38"/>
    </row>
    <row r="89" ht="20.25" customHeight="1" spans="1:18">
      <c r="A89" s="28"/>
      <c r="B89" s="29" t="s">
        <v>105</v>
      </c>
      <c r="C89" s="29" t="s">
        <v>184</v>
      </c>
      <c r="D89" s="29" t="s">
        <v>233</v>
      </c>
      <c r="E89" s="25" t="s">
        <v>130</v>
      </c>
      <c r="F89" s="25" t="s">
        <v>131</v>
      </c>
      <c r="G89" s="37">
        <v>49</v>
      </c>
      <c r="H89" s="37"/>
      <c r="I89" s="37">
        <v>49</v>
      </c>
      <c r="J89" s="37"/>
      <c r="K89" s="32">
        <f>G89+H89+I89+J89</f>
        <v>98</v>
      </c>
      <c r="L89" s="38"/>
      <c r="M89" s="38"/>
      <c r="N89" s="38"/>
      <c r="O89" s="38"/>
      <c r="P89" s="38"/>
      <c r="Q89" s="25" t="s">
        <v>192</v>
      </c>
      <c r="R89" s="38"/>
    </row>
    <row r="90" ht="20.25" customHeight="1" spans="1:18">
      <c r="A90" s="28"/>
      <c r="B90" s="29" t="s">
        <v>105</v>
      </c>
      <c r="C90" s="29" t="s">
        <v>185</v>
      </c>
      <c r="D90" s="29" t="s">
        <v>234</v>
      </c>
      <c r="E90" s="25" t="s">
        <v>130</v>
      </c>
      <c r="F90" s="25" t="s">
        <v>131</v>
      </c>
      <c r="G90" s="37">
        <v>48</v>
      </c>
      <c r="H90" s="37"/>
      <c r="I90" s="37">
        <v>9.25</v>
      </c>
      <c r="J90" s="37"/>
      <c r="K90" s="32">
        <f>G90+H90+I90+J90</f>
        <v>57.25</v>
      </c>
      <c r="L90" s="38"/>
      <c r="M90" s="38"/>
      <c r="N90" s="38"/>
      <c r="O90" s="38"/>
      <c r="P90" s="38"/>
      <c r="Q90" s="25" t="s">
        <v>192</v>
      </c>
      <c r="R90" s="38"/>
    </row>
    <row r="91" ht="20.25" customHeight="1" spans="1:18">
      <c r="A91" s="28"/>
      <c r="B91" s="29" t="s">
        <v>105</v>
      </c>
      <c r="C91" s="29" t="s">
        <v>186</v>
      </c>
      <c r="D91" s="29" t="s">
        <v>235</v>
      </c>
      <c r="E91" s="25" t="s">
        <v>130</v>
      </c>
      <c r="F91" s="25" t="s">
        <v>131</v>
      </c>
      <c r="G91" s="37">
        <v>49</v>
      </c>
      <c r="H91" s="37"/>
      <c r="I91" s="37">
        <v>16</v>
      </c>
      <c r="J91" s="37"/>
      <c r="K91" s="32">
        <f>G91+H91+I91+J91</f>
        <v>65</v>
      </c>
      <c r="L91" s="38"/>
      <c r="M91" s="38"/>
      <c r="N91" s="38"/>
      <c r="O91" s="38"/>
      <c r="P91" s="38"/>
      <c r="Q91" s="25" t="s">
        <v>192</v>
      </c>
      <c r="R91" s="38"/>
    </row>
    <row r="92" ht="30" customHeight="1" spans="1:18">
      <c r="A92" s="28"/>
      <c r="B92" s="29" t="s">
        <v>105</v>
      </c>
      <c r="C92" s="29" t="s">
        <v>187</v>
      </c>
      <c r="D92" s="29" t="s">
        <v>236</v>
      </c>
      <c r="E92" s="25" t="s">
        <v>130</v>
      </c>
      <c r="F92" s="25" t="s">
        <v>131</v>
      </c>
      <c r="G92" s="37">
        <v>75</v>
      </c>
      <c r="H92" s="37">
        <v>35</v>
      </c>
      <c r="I92" s="37">
        <v>25</v>
      </c>
      <c r="J92" s="37"/>
      <c r="K92" s="32">
        <f>G92+H92+I92+J92</f>
        <v>135</v>
      </c>
      <c r="L92" s="38"/>
      <c r="M92" s="38"/>
      <c r="N92" s="38"/>
      <c r="O92" s="38"/>
      <c r="P92" s="38"/>
      <c r="Q92" s="25" t="s">
        <v>192</v>
      </c>
      <c r="R92" s="38"/>
    </row>
    <row r="93" ht="20.25" customHeight="1" spans="1:18">
      <c r="A93" s="28"/>
      <c r="B93" s="29" t="s">
        <v>105</v>
      </c>
      <c r="C93" s="29" t="s">
        <v>188</v>
      </c>
      <c r="D93" s="29" t="s">
        <v>237</v>
      </c>
      <c r="E93" s="25" t="s">
        <v>130</v>
      </c>
      <c r="F93" s="25" t="s">
        <v>131</v>
      </c>
      <c r="G93" s="37">
        <v>49</v>
      </c>
      <c r="H93" s="37">
        <v>14</v>
      </c>
      <c r="I93" s="37">
        <v>30</v>
      </c>
      <c r="J93" s="37"/>
      <c r="K93" s="32">
        <f>G93+H93+I93+J93</f>
        <v>93</v>
      </c>
      <c r="L93" s="38"/>
      <c r="M93" s="38"/>
      <c r="N93" s="38"/>
      <c r="O93" s="38"/>
      <c r="P93" s="38"/>
      <c r="Q93" s="25" t="s">
        <v>192</v>
      </c>
      <c r="R93" s="38"/>
    </row>
    <row r="94" s="4" customFormat="1" ht="20.25" customHeight="1" spans="1:18">
      <c r="A94" s="28"/>
      <c r="B94" s="29" t="s">
        <v>105</v>
      </c>
      <c r="C94" s="29" t="s">
        <v>190</v>
      </c>
      <c r="D94" s="29" t="s">
        <v>238</v>
      </c>
      <c r="E94" s="25" t="s">
        <v>130</v>
      </c>
      <c r="F94" s="25" t="s">
        <v>131</v>
      </c>
      <c r="G94" s="37">
        <v>48</v>
      </c>
      <c r="H94" s="37"/>
      <c r="I94" s="37"/>
      <c r="J94" s="37"/>
      <c r="K94" s="32">
        <f>G94+H94+I94+J94</f>
        <v>48</v>
      </c>
      <c r="L94" s="38"/>
      <c r="M94" s="38"/>
      <c r="N94" s="38"/>
      <c r="O94" s="38"/>
      <c r="P94" s="38"/>
      <c r="Q94" s="25" t="s">
        <v>192</v>
      </c>
      <c r="R94" s="38"/>
    </row>
    <row r="95" s="4" customFormat="1" ht="20.25" customHeight="1" spans="1:18">
      <c r="A95" s="28"/>
      <c r="B95" s="29" t="s">
        <v>105</v>
      </c>
      <c r="C95" s="29" t="s">
        <v>239</v>
      </c>
      <c r="D95" s="29" t="s">
        <v>238</v>
      </c>
      <c r="E95" s="25" t="s">
        <v>130</v>
      </c>
      <c r="F95" s="25" t="s">
        <v>131</v>
      </c>
      <c r="G95" s="37"/>
      <c r="H95" s="37"/>
      <c r="I95" s="37">
        <v>48</v>
      </c>
      <c r="J95" s="37"/>
      <c r="K95" s="32">
        <f>G95+H95+I95+J95</f>
        <v>48</v>
      </c>
      <c r="L95" s="38"/>
      <c r="M95" s="38"/>
      <c r="N95" s="38"/>
      <c r="O95" s="38"/>
      <c r="P95" s="38"/>
      <c r="Q95" s="25" t="s">
        <v>192</v>
      </c>
      <c r="R95" s="38"/>
    </row>
    <row r="96" ht="27" customHeight="1" spans="1:18">
      <c r="A96" s="28"/>
      <c r="B96" s="29" t="s">
        <v>105</v>
      </c>
      <c r="C96" s="29" t="s">
        <v>240</v>
      </c>
      <c r="D96" s="29" t="s">
        <v>241</v>
      </c>
      <c r="E96" s="25" t="s">
        <v>130</v>
      </c>
      <c r="F96" s="25" t="s">
        <v>131</v>
      </c>
      <c r="G96" s="37">
        <v>48.4</v>
      </c>
      <c r="H96" s="37">
        <v>48.45</v>
      </c>
      <c r="I96" s="37">
        <v>76</v>
      </c>
      <c r="J96" s="37"/>
      <c r="K96" s="32">
        <f>G96+H96+I96+J96</f>
        <v>172.85</v>
      </c>
      <c r="L96" s="38"/>
      <c r="M96" s="38"/>
      <c r="N96" s="38"/>
      <c r="O96" s="38"/>
      <c r="P96" s="38"/>
      <c r="Q96" s="25" t="s">
        <v>192</v>
      </c>
      <c r="R96" s="38"/>
    </row>
    <row r="97" ht="20.25" customHeight="1" spans="1:18">
      <c r="A97" s="28"/>
      <c r="B97" s="29" t="s">
        <v>105</v>
      </c>
      <c r="C97" s="29" t="s">
        <v>242</v>
      </c>
      <c r="D97" s="29" t="s">
        <v>243</v>
      </c>
      <c r="E97" s="25" t="s">
        <v>130</v>
      </c>
      <c r="F97" s="25" t="s">
        <v>131</v>
      </c>
      <c r="G97" s="37">
        <v>150</v>
      </c>
      <c r="H97" s="37"/>
      <c r="I97" s="37"/>
      <c r="J97" s="37"/>
      <c r="K97" s="32">
        <f>G97+H97+I97+J97</f>
        <v>150</v>
      </c>
      <c r="L97" s="38"/>
      <c r="M97" s="38"/>
      <c r="N97" s="38"/>
      <c r="O97" s="38"/>
      <c r="P97" s="38"/>
      <c r="Q97" s="25" t="s">
        <v>192</v>
      </c>
      <c r="R97" s="38"/>
    </row>
    <row r="98" ht="20.25" customHeight="1" spans="1:18">
      <c r="A98" s="28"/>
      <c r="B98" s="29" t="s">
        <v>105</v>
      </c>
      <c r="C98" s="29" t="s">
        <v>244</v>
      </c>
      <c r="D98" s="29" t="s">
        <v>203</v>
      </c>
      <c r="E98" s="25" t="s">
        <v>130</v>
      </c>
      <c r="F98" s="25" t="s">
        <v>131</v>
      </c>
      <c r="G98" s="37"/>
      <c r="H98" s="37"/>
      <c r="I98" s="37">
        <v>30</v>
      </c>
      <c r="J98" s="37"/>
      <c r="K98" s="32">
        <f>G98+H98+I98+J98</f>
        <v>30</v>
      </c>
      <c r="L98" s="38"/>
      <c r="M98" s="38"/>
      <c r="N98" s="38"/>
      <c r="O98" s="38"/>
      <c r="P98" s="38"/>
      <c r="Q98" s="25" t="s">
        <v>192</v>
      </c>
      <c r="R98" s="38"/>
    </row>
    <row r="99" ht="20.25" customHeight="1" spans="1:18">
      <c r="A99" s="28"/>
      <c r="B99" s="29" t="s">
        <v>105</v>
      </c>
      <c r="C99" s="29" t="s">
        <v>245</v>
      </c>
      <c r="D99" s="29" t="s">
        <v>246</v>
      </c>
      <c r="E99" s="25" t="s">
        <v>130</v>
      </c>
      <c r="F99" s="25" t="s">
        <v>131</v>
      </c>
      <c r="G99" s="37">
        <v>45</v>
      </c>
      <c r="H99" s="37"/>
      <c r="I99" s="37"/>
      <c r="J99" s="37"/>
      <c r="K99" s="32">
        <f>G99+H99+I99+J99</f>
        <v>45</v>
      </c>
      <c r="L99" s="38"/>
      <c r="M99" s="38"/>
      <c r="N99" s="38"/>
      <c r="O99" s="38"/>
      <c r="P99" s="38"/>
      <c r="Q99" s="25" t="s">
        <v>192</v>
      </c>
      <c r="R99" s="38"/>
    </row>
    <row r="100" ht="20.25" customHeight="1" spans="1:18">
      <c r="A100" s="28"/>
      <c r="B100" s="29" t="s">
        <v>105</v>
      </c>
      <c r="C100" s="29" t="s">
        <v>247</v>
      </c>
      <c r="D100" s="29" t="s">
        <v>248</v>
      </c>
      <c r="E100" s="25" t="s">
        <v>130</v>
      </c>
      <c r="F100" s="25" t="s">
        <v>131</v>
      </c>
      <c r="G100" s="37">
        <v>42</v>
      </c>
      <c r="H100" s="37"/>
      <c r="I100" s="37">
        <v>20</v>
      </c>
      <c r="J100" s="37"/>
      <c r="K100" s="32">
        <f>G100+H100+I100+J100</f>
        <v>62</v>
      </c>
      <c r="L100" s="38"/>
      <c r="M100" s="38"/>
      <c r="N100" s="38"/>
      <c r="O100" s="38"/>
      <c r="P100" s="38"/>
      <c r="Q100" s="25" t="s">
        <v>192</v>
      </c>
      <c r="R100" s="38"/>
    </row>
    <row r="101" ht="20.25" customHeight="1" spans="1:18">
      <c r="A101" s="28"/>
      <c r="B101" s="29" t="s">
        <v>105</v>
      </c>
      <c r="C101" s="29" t="s">
        <v>249</v>
      </c>
      <c r="D101" s="29" t="s">
        <v>250</v>
      </c>
      <c r="E101" s="25" t="s">
        <v>130</v>
      </c>
      <c r="F101" s="25" t="s">
        <v>131</v>
      </c>
      <c r="G101" s="37">
        <v>42</v>
      </c>
      <c r="H101" s="37"/>
      <c r="I101" s="37"/>
      <c r="J101" s="37"/>
      <c r="K101" s="32">
        <f>G101+H101+I101+J101</f>
        <v>42</v>
      </c>
      <c r="L101" s="38"/>
      <c r="M101" s="38"/>
      <c r="N101" s="38"/>
      <c r="O101" s="38"/>
      <c r="P101" s="38"/>
      <c r="Q101" s="25" t="s">
        <v>192</v>
      </c>
      <c r="R101" s="38"/>
    </row>
    <row r="102" ht="20.25" customHeight="1" spans="1:18">
      <c r="A102" s="28"/>
      <c r="B102" s="29" t="s">
        <v>105</v>
      </c>
      <c r="C102" s="29" t="s">
        <v>251</v>
      </c>
      <c r="D102" s="29" t="s">
        <v>252</v>
      </c>
      <c r="E102" s="25" t="s">
        <v>130</v>
      </c>
      <c r="F102" s="25" t="s">
        <v>131</v>
      </c>
      <c r="G102" s="42">
        <v>49.7</v>
      </c>
      <c r="H102" s="42"/>
      <c r="I102" s="42"/>
      <c r="J102" s="51"/>
      <c r="K102" s="32">
        <f>G102+H102+I102+J102</f>
        <v>49.7</v>
      </c>
      <c r="L102" s="38"/>
      <c r="M102" s="38"/>
      <c r="N102" s="38"/>
      <c r="O102" s="38"/>
      <c r="P102" s="38"/>
      <c r="Q102" s="25" t="s">
        <v>192</v>
      </c>
      <c r="R102" s="38"/>
    </row>
    <row r="103" ht="20.25" customHeight="1" spans="1:18">
      <c r="A103" s="28"/>
      <c r="B103" s="29" t="s">
        <v>105</v>
      </c>
      <c r="C103" s="29" t="s">
        <v>253</v>
      </c>
      <c r="D103" s="29" t="s">
        <v>254</v>
      </c>
      <c r="E103" s="25" t="s">
        <v>130</v>
      </c>
      <c r="F103" s="25" t="s">
        <v>131</v>
      </c>
      <c r="G103" s="42">
        <v>38</v>
      </c>
      <c r="H103" s="42"/>
      <c r="I103" s="42"/>
      <c r="J103" s="51"/>
      <c r="K103" s="32">
        <f>G103+H103+I103+J103</f>
        <v>38</v>
      </c>
      <c r="L103" s="38"/>
      <c r="M103" s="38"/>
      <c r="N103" s="38"/>
      <c r="O103" s="38"/>
      <c r="P103" s="38"/>
      <c r="Q103" s="25" t="s">
        <v>192</v>
      </c>
      <c r="R103" s="38"/>
    </row>
    <row r="104" ht="20.25" customHeight="1" spans="1:18">
      <c r="A104" s="28"/>
      <c r="B104" s="29" t="s">
        <v>105</v>
      </c>
      <c r="C104" s="29" t="s">
        <v>255</v>
      </c>
      <c r="D104" s="29" t="s">
        <v>256</v>
      </c>
      <c r="E104" s="25" t="s">
        <v>130</v>
      </c>
      <c r="F104" s="25" t="s">
        <v>131</v>
      </c>
      <c r="G104" s="42"/>
      <c r="H104" s="42">
        <v>38</v>
      </c>
      <c r="I104" s="51"/>
      <c r="J104" s="51"/>
      <c r="K104" s="32">
        <f>G104+H104+I104+J104</f>
        <v>38</v>
      </c>
      <c r="L104" s="38"/>
      <c r="M104" s="38"/>
      <c r="N104" s="38"/>
      <c r="O104" s="38"/>
      <c r="P104" s="38"/>
      <c r="Q104" s="25" t="s">
        <v>192</v>
      </c>
      <c r="R104" s="38"/>
    </row>
    <row r="105" ht="29.25" customHeight="1" spans="1:18">
      <c r="A105" s="28"/>
      <c r="B105" s="29" t="s">
        <v>105</v>
      </c>
      <c r="C105" s="29" t="s">
        <v>251</v>
      </c>
      <c r="D105" s="29" t="s">
        <v>257</v>
      </c>
      <c r="E105" s="25" t="s">
        <v>130</v>
      </c>
      <c r="F105" s="25" t="s">
        <v>131</v>
      </c>
      <c r="G105" s="42">
        <v>41</v>
      </c>
      <c r="H105" s="42"/>
      <c r="I105" s="42">
        <v>30</v>
      </c>
      <c r="J105" s="51"/>
      <c r="K105" s="32">
        <f>G105+H105+I105+J105</f>
        <v>71</v>
      </c>
      <c r="L105" s="38"/>
      <c r="M105" s="38"/>
      <c r="N105" s="38"/>
      <c r="O105" s="38"/>
      <c r="P105" s="38"/>
      <c r="Q105" s="25" t="s">
        <v>192</v>
      </c>
      <c r="R105" s="38"/>
    </row>
    <row r="106" ht="26.25" customHeight="1" spans="1:18">
      <c r="A106" s="43"/>
      <c r="B106" s="37" t="s">
        <v>106</v>
      </c>
      <c r="C106" s="37"/>
      <c r="D106" s="37"/>
      <c r="E106" s="37"/>
      <c r="F106" s="37"/>
      <c r="G106" s="32">
        <f t="shared" ref="G106:K106" si="3">SUM(G6:G105)</f>
        <v>20777.85</v>
      </c>
      <c r="H106" s="32">
        <f>SUM(H6:H105)</f>
        <v>1292.95</v>
      </c>
      <c r="I106" s="32">
        <f>SUM(I6:I105)</f>
        <v>1355.05</v>
      </c>
      <c r="J106" s="32">
        <f>SUM(J6:J105)</f>
        <v>868.25</v>
      </c>
      <c r="K106" s="32">
        <f>SUM(K6:K105)</f>
        <v>24294.1</v>
      </c>
      <c r="L106" s="38"/>
      <c r="M106" s="38"/>
      <c r="N106" s="38"/>
      <c r="O106" s="38"/>
      <c r="P106" s="38"/>
      <c r="Q106" s="25"/>
      <c r="R106" s="38"/>
    </row>
    <row r="107" ht="24" spans="1:18">
      <c r="A107" s="15"/>
      <c r="B107" s="44" t="s">
        <v>108</v>
      </c>
      <c r="C107" s="45" t="s">
        <v>164</v>
      </c>
      <c r="D107" s="46" t="s">
        <v>258</v>
      </c>
      <c r="E107" s="25" t="s">
        <v>130</v>
      </c>
      <c r="F107" s="47" t="s">
        <v>259</v>
      </c>
      <c r="G107" s="48"/>
      <c r="H107" s="32"/>
      <c r="I107" s="37">
        <v>70</v>
      </c>
      <c r="J107" s="32"/>
      <c r="K107" s="27">
        <f t="shared" ref="K107:K164" si="4">J107+I107+H107+G107</f>
        <v>70</v>
      </c>
      <c r="L107" s="38"/>
      <c r="M107" s="38"/>
      <c r="N107" s="38"/>
      <c r="O107" s="38"/>
      <c r="P107" s="37"/>
      <c r="Q107" s="39" t="s">
        <v>260</v>
      </c>
      <c r="R107" s="38"/>
    </row>
    <row r="108" ht="24" spans="1:18">
      <c r="A108" s="15"/>
      <c r="B108" s="44" t="s">
        <v>108</v>
      </c>
      <c r="C108" s="45" t="s">
        <v>261</v>
      </c>
      <c r="D108" s="46" t="s">
        <v>258</v>
      </c>
      <c r="E108" s="25" t="s">
        <v>130</v>
      </c>
      <c r="F108" s="47" t="s">
        <v>259</v>
      </c>
      <c r="G108" s="48"/>
      <c r="H108" s="32"/>
      <c r="I108" s="37">
        <v>70</v>
      </c>
      <c r="J108" s="32"/>
      <c r="K108" s="27">
        <f>J108+I108+H108+G108</f>
        <v>70</v>
      </c>
      <c r="L108" s="38"/>
      <c r="M108" s="38"/>
      <c r="N108" s="38"/>
      <c r="O108" s="38"/>
      <c r="P108" s="37"/>
      <c r="Q108" s="39" t="s">
        <v>260</v>
      </c>
      <c r="R108" s="38"/>
    </row>
    <row r="109" ht="24" spans="1:18">
      <c r="A109" s="15"/>
      <c r="B109" s="44" t="s">
        <v>108</v>
      </c>
      <c r="C109" s="45" t="s">
        <v>171</v>
      </c>
      <c r="D109" s="46" t="s">
        <v>258</v>
      </c>
      <c r="E109" s="25" t="s">
        <v>130</v>
      </c>
      <c r="F109" s="47" t="s">
        <v>259</v>
      </c>
      <c r="G109" s="48"/>
      <c r="H109" s="32"/>
      <c r="I109" s="37">
        <v>70</v>
      </c>
      <c r="J109" s="32"/>
      <c r="K109" s="27">
        <f>J109+I109+H109+G109</f>
        <v>70</v>
      </c>
      <c r="L109" s="38"/>
      <c r="M109" s="38"/>
      <c r="N109" s="38"/>
      <c r="O109" s="38"/>
      <c r="P109" s="37"/>
      <c r="Q109" s="39" t="s">
        <v>260</v>
      </c>
      <c r="R109" s="38"/>
    </row>
    <row r="110" ht="24" spans="1:18">
      <c r="A110" s="15"/>
      <c r="B110" s="44" t="s">
        <v>108</v>
      </c>
      <c r="C110" s="45" t="s">
        <v>262</v>
      </c>
      <c r="D110" s="46" t="s">
        <v>258</v>
      </c>
      <c r="E110" s="25" t="s">
        <v>130</v>
      </c>
      <c r="F110" s="47" t="s">
        <v>259</v>
      </c>
      <c r="G110" s="48"/>
      <c r="H110" s="32"/>
      <c r="I110" s="37">
        <v>70</v>
      </c>
      <c r="J110" s="32"/>
      <c r="K110" s="27">
        <f>J110+I110+H110+G110</f>
        <v>70</v>
      </c>
      <c r="L110" s="38"/>
      <c r="M110" s="38"/>
      <c r="N110" s="38"/>
      <c r="O110" s="38"/>
      <c r="P110" s="37"/>
      <c r="Q110" s="25" t="s">
        <v>260</v>
      </c>
      <c r="R110" s="38"/>
    </row>
    <row r="111" ht="24" spans="1:18">
      <c r="A111" s="15"/>
      <c r="B111" s="44" t="s">
        <v>108</v>
      </c>
      <c r="C111" s="45" t="s">
        <v>155</v>
      </c>
      <c r="D111" s="46" t="s">
        <v>258</v>
      </c>
      <c r="E111" s="25" t="s">
        <v>130</v>
      </c>
      <c r="F111" s="47" t="s">
        <v>259</v>
      </c>
      <c r="G111" s="48"/>
      <c r="H111" s="32"/>
      <c r="I111" s="37">
        <v>70</v>
      </c>
      <c r="J111" s="32"/>
      <c r="K111" s="27">
        <f>J111+I111+H111+G111</f>
        <v>70</v>
      </c>
      <c r="L111" s="38"/>
      <c r="M111" s="38"/>
      <c r="N111" s="38"/>
      <c r="O111" s="38"/>
      <c r="P111" s="37"/>
      <c r="Q111" s="25" t="s">
        <v>260</v>
      </c>
      <c r="R111" s="38"/>
    </row>
    <row r="112" ht="24" spans="1:18">
      <c r="A112" s="15"/>
      <c r="B112" s="44" t="s">
        <v>108</v>
      </c>
      <c r="C112" s="45" t="s">
        <v>156</v>
      </c>
      <c r="D112" s="46" t="s">
        <v>258</v>
      </c>
      <c r="E112" s="25" t="s">
        <v>130</v>
      </c>
      <c r="F112" s="47" t="s">
        <v>259</v>
      </c>
      <c r="G112" s="48"/>
      <c r="H112" s="32"/>
      <c r="I112" s="37">
        <v>70</v>
      </c>
      <c r="J112" s="32"/>
      <c r="K112" s="27">
        <f>J112+I112+H112+G112</f>
        <v>70</v>
      </c>
      <c r="L112" s="38"/>
      <c r="M112" s="38"/>
      <c r="N112" s="38"/>
      <c r="O112" s="38"/>
      <c r="P112" s="33"/>
      <c r="Q112" s="25" t="s">
        <v>260</v>
      </c>
      <c r="R112" s="38"/>
    </row>
    <row r="113" ht="24" spans="1:18">
      <c r="A113" s="15"/>
      <c r="B113" s="44" t="s">
        <v>108</v>
      </c>
      <c r="C113" s="45" t="s">
        <v>170</v>
      </c>
      <c r="D113" s="46" t="s">
        <v>258</v>
      </c>
      <c r="E113" s="25" t="s">
        <v>130</v>
      </c>
      <c r="F113" s="47" t="s">
        <v>259</v>
      </c>
      <c r="G113" s="48"/>
      <c r="H113" s="32"/>
      <c r="I113" s="37">
        <v>70</v>
      </c>
      <c r="J113" s="32"/>
      <c r="K113" s="27">
        <f>J113+I113+H113+G113</f>
        <v>70</v>
      </c>
      <c r="L113" s="38"/>
      <c r="M113" s="38"/>
      <c r="N113" s="38"/>
      <c r="O113" s="38"/>
      <c r="P113" s="33"/>
      <c r="Q113" s="25" t="s">
        <v>260</v>
      </c>
      <c r="R113" s="38"/>
    </row>
    <row r="114" ht="24" spans="1:18">
      <c r="A114" s="15"/>
      <c r="B114" s="44" t="s">
        <v>108</v>
      </c>
      <c r="C114" s="45" t="s">
        <v>172</v>
      </c>
      <c r="D114" s="46" t="s">
        <v>258</v>
      </c>
      <c r="E114" s="25" t="s">
        <v>130</v>
      </c>
      <c r="F114" s="47" t="s">
        <v>259</v>
      </c>
      <c r="G114" s="48"/>
      <c r="H114" s="32"/>
      <c r="I114" s="37">
        <v>70</v>
      </c>
      <c r="J114" s="32"/>
      <c r="K114" s="27">
        <f>J114+I114+H114+G114</f>
        <v>70</v>
      </c>
      <c r="L114" s="38"/>
      <c r="M114" s="38"/>
      <c r="N114" s="38"/>
      <c r="O114" s="38"/>
      <c r="P114" s="33"/>
      <c r="Q114" s="25" t="s">
        <v>260</v>
      </c>
      <c r="R114" s="38"/>
    </row>
    <row r="115" ht="24" spans="1:18">
      <c r="A115" s="15"/>
      <c r="B115" s="44" t="s">
        <v>108</v>
      </c>
      <c r="C115" s="45" t="s">
        <v>168</v>
      </c>
      <c r="D115" s="46" t="s">
        <v>258</v>
      </c>
      <c r="E115" s="25" t="s">
        <v>130</v>
      </c>
      <c r="F115" s="47" t="s">
        <v>259</v>
      </c>
      <c r="G115" s="48"/>
      <c r="H115" s="32"/>
      <c r="I115" s="37">
        <v>70</v>
      </c>
      <c r="J115" s="32"/>
      <c r="K115" s="27">
        <f t="shared" ref="K115" si="5">J115+I115+H115+G115</f>
        <v>70</v>
      </c>
      <c r="L115" s="38"/>
      <c r="M115" s="38"/>
      <c r="N115" s="38"/>
      <c r="O115" s="38"/>
      <c r="P115" s="33"/>
      <c r="Q115" s="25" t="s">
        <v>260</v>
      </c>
      <c r="R115" s="38"/>
    </row>
    <row r="116" ht="24" spans="1:18">
      <c r="A116" s="15"/>
      <c r="B116" s="44" t="s">
        <v>108</v>
      </c>
      <c r="C116" s="45" t="s">
        <v>139</v>
      </c>
      <c r="D116" s="46" t="s">
        <v>258</v>
      </c>
      <c r="E116" s="25" t="s">
        <v>130</v>
      </c>
      <c r="F116" s="47" t="s">
        <v>259</v>
      </c>
      <c r="G116" s="48"/>
      <c r="H116" s="32"/>
      <c r="I116" s="37">
        <v>70</v>
      </c>
      <c r="J116" s="32"/>
      <c r="K116" s="27">
        <f>J116+I116+H116+G116</f>
        <v>70</v>
      </c>
      <c r="L116" s="38"/>
      <c r="M116" s="38"/>
      <c r="N116" s="38"/>
      <c r="O116" s="38"/>
      <c r="P116" s="33"/>
      <c r="Q116" s="25" t="s">
        <v>260</v>
      </c>
      <c r="R116" s="38"/>
    </row>
    <row r="117" ht="20.25" customHeight="1" spans="1:18">
      <c r="A117" s="15"/>
      <c r="B117" s="45" t="s">
        <v>109</v>
      </c>
      <c r="C117" s="49" t="s">
        <v>263</v>
      </c>
      <c r="D117" s="45" t="s">
        <v>264</v>
      </c>
      <c r="E117" s="25" t="s">
        <v>130</v>
      </c>
      <c r="F117" s="47" t="s">
        <v>259</v>
      </c>
      <c r="G117" s="48">
        <v>336.8</v>
      </c>
      <c r="H117" s="37">
        <v>990.35</v>
      </c>
      <c r="I117" s="37">
        <v>1483.1</v>
      </c>
      <c r="J117" s="36"/>
      <c r="K117" s="27">
        <f>J117+I117+H117+G117</f>
        <v>2810.25</v>
      </c>
      <c r="L117" s="36"/>
      <c r="M117" s="36"/>
      <c r="N117" s="36"/>
      <c r="O117" s="36"/>
      <c r="P117" s="36"/>
      <c r="Q117" s="25" t="s">
        <v>265</v>
      </c>
      <c r="R117" s="38"/>
    </row>
    <row r="118" ht="20.25" customHeight="1" spans="1:18">
      <c r="A118" s="15"/>
      <c r="B118" s="45" t="s">
        <v>110</v>
      </c>
      <c r="C118" s="45" t="s">
        <v>128</v>
      </c>
      <c r="D118" s="45" t="s">
        <v>266</v>
      </c>
      <c r="E118" s="25" t="s">
        <v>130</v>
      </c>
      <c r="F118" s="47" t="s">
        <v>259</v>
      </c>
      <c r="G118" s="48">
        <v>120</v>
      </c>
      <c r="H118" s="36"/>
      <c r="I118" s="36"/>
      <c r="J118" s="52">
        <v>196</v>
      </c>
      <c r="K118" s="27">
        <f>J118+I118+H118+G118</f>
        <v>316</v>
      </c>
      <c r="L118" s="36"/>
      <c r="M118" s="36"/>
      <c r="N118" s="36"/>
      <c r="O118" s="36"/>
      <c r="P118" s="36"/>
      <c r="Q118" s="25" t="s">
        <v>265</v>
      </c>
      <c r="R118" s="38"/>
    </row>
    <row r="119" ht="27.75" customHeight="1" spans="1:18">
      <c r="A119" s="15"/>
      <c r="B119" s="45" t="s">
        <v>111</v>
      </c>
      <c r="C119" s="45" t="s">
        <v>139</v>
      </c>
      <c r="D119" s="50" t="s">
        <v>267</v>
      </c>
      <c r="E119" s="25" t="s">
        <v>130</v>
      </c>
      <c r="F119" s="47" t="s">
        <v>259</v>
      </c>
      <c r="G119" s="33">
        <v>50</v>
      </c>
      <c r="H119" s="36"/>
      <c r="I119" s="36"/>
      <c r="J119" s="36"/>
      <c r="K119" s="27">
        <f>J119+I119+H119+G119</f>
        <v>50</v>
      </c>
      <c r="L119" s="36"/>
      <c r="M119" s="36"/>
      <c r="N119" s="36"/>
      <c r="O119" s="36"/>
      <c r="P119" s="36"/>
      <c r="Q119" s="25" t="s">
        <v>268</v>
      </c>
      <c r="R119" s="38"/>
    </row>
    <row r="120" ht="28.5" customHeight="1" spans="1:18">
      <c r="A120" s="15"/>
      <c r="B120" s="45" t="s">
        <v>111</v>
      </c>
      <c r="C120" s="45" t="s">
        <v>142</v>
      </c>
      <c r="D120" s="50" t="s">
        <v>269</v>
      </c>
      <c r="E120" s="25" t="s">
        <v>130</v>
      </c>
      <c r="F120" s="47" t="s">
        <v>259</v>
      </c>
      <c r="G120" s="33">
        <v>40</v>
      </c>
      <c r="H120" s="36"/>
      <c r="I120" s="36"/>
      <c r="J120" s="36"/>
      <c r="K120" s="27">
        <f>J120+I120+H120+G120</f>
        <v>40</v>
      </c>
      <c r="L120" s="36"/>
      <c r="M120" s="36"/>
      <c r="N120" s="36"/>
      <c r="O120" s="36"/>
      <c r="P120" s="36"/>
      <c r="Q120" s="25" t="s">
        <v>268</v>
      </c>
      <c r="R120" s="38"/>
    </row>
    <row r="121" ht="27" customHeight="1" spans="1:18">
      <c r="A121" s="15"/>
      <c r="B121" s="45" t="s">
        <v>111</v>
      </c>
      <c r="C121" s="45" t="s">
        <v>144</v>
      </c>
      <c r="D121" s="50" t="s">
        <v>270</v>
      </c>
      <c r="E121" s="25" t="s">
        <v>130</v>
      </c>
      <c r="F121" s="47" t="s">
        <v>259</v>
      </c>
      <c r="G121" s="33">
        <v>80</v>
      </c>
      <c r="H121" s="36"/>
      <c r="I121" s="36"/>
      <c r="J121" s="36"/>
      <c r="K121" s="27">
        <f>J121+I121+H121+G121</f>
        <v>80</v>
      </c>
      <c r="L121" s="36"/>
      <c r="M121" s="36"/>
      <c r="N121" s="36"/>
      <c r="O121" s="36"/>
      <c r="P121" s="36"/>
      <c r="Q121" s="25" t="s">
        <v>268</v>
      </c>
      <c r="R121" s="38"/>
    </row>
    <row r="122" ht="27" customHeight="1" spans="1:18">
      <c r="A122" s="15"/>
      <c r="B122" s="45" t="s">
        <v>111</v>
      </c>
      <c r="C122" s="45" t="s">
        <v>146</v>
      </c>
      <c r="D122" s="50" t="s">
        <v>271</v>
      </c>
      <c r="E122" s="25" t="s">
        <v>130</v>
      </c>
      <c r="F122" s="47" t="s">
        <v>259</v>
      </c>
      <c r="G122" s="33">
        <v>150</v>
      </c>
      <c r="H122" s="36"/>
      <c r="I122" s="36"/>
      <c r="J122" s="36"/>
      <c r="K122" s="27">
        <f>J122+I122+H122+G122</f>
        <v>150</v>
      </c>
      <c r="L122" s="36"/>
      <c r="M122" s="36"/>
      <c r="N122" s="36"/>
      <c r="O122" s="36"/>
      <c r="P122" s="36"/>
      <c r="Q122" s="25" t="s">
        <v>268</v>
      </c>
      <c r="R122" s="38"/>
    </row>
    <row r="123" ht="28.5" customHeight="1" spans="1:18">
      <c r="A123" s="15"/>
      <c r="B123" s="45" t="s">
        <v>111</v>
      </c>
      <c r="C123" s="45" t="s">
        <v>148</v>
      </c>
      <c r="D123" s="50" t="s">
        <v>272</v>
      </c>
      <c r="E123" s="25" t="s">
        <v>130</v>
      </c>
      <c r="F123" s="47" t="s">
        <v>259</v>
      </c>
      <c r="G123" s="33">
        <v>80</v>
      </c>
      <c r="H123" s="36"/>
      <c r="I123" s="36"/>
      <c r="J123" s="36"/>
      <c r="K123" s="27">
        <f>J123+I123+H123+G123</f>
        <v>80</v>
      </c>
      <c r="L123" s="36"/>
      <c r="M123" s="36"/>
      <c r="N123" s="36"/>
      <c r="O123" s="36"/>
      <c r="P123" s="36"/>
      <c r="Q123" s="25" t="s">
        <v>268</v>
      </c>
      <c r="R123" s="38"/>
    </row>
    <row r="124" ht="27.75" customHeight="1" spans="1:18">
      <c r="A124" s="15"/>
      <c r="B124" s="45" t="s">
        <v>111</v>
      </c>
      <c r="C124" s="45" t="s">
        <v>149</v>
      </c>
      <c r="D124" s="50" t="s">
        <v>273</v>
      </c>
      <c r="E124" s="25" t="s">
        <v>130</v>
      </c>
      <c r="F124" s="47" t="s">
        <v>259</v>
      </c>
      <c r="G124" s="33">
        <v>90</v>
      </c>
      <c r="H124" s="36"/>
      <c r="I124" s="36"/>
      <c r="J124" s="36"/>
      <c r="K124" s="27">
        <f>J124+I124+H124+G124</f>
        <v>90</v>
      </c>
      <c r="L124" s="36"/>
      <c r="M124" s="36"/>
      <c r="N124" s="36"/>
      <c r="O124" s="36"/>
      <c r="P124" s="36"/>
      <c r="Q124" s="25" t="s">
        <v>268</v>
      </c>
      <c r="R124" s="38"/>
    </row>
    <row r="125" ht="27.75" customHeight="1" spans="1:18">
      <c r="A125" s="15"/>
      <c r="B125" s="45" t="s">
        <v>111</v>
      </c>
      <c r="C125" s="45" t="s">
        <v>150</v>
      </c>
      <c r="D125" s="50" t="s">
        <v>274</v>
      </c>
      <c r="E125" s="25" t="s">
        <v>130</v>
      </c>
      <c r="F125" s="47" t="s">
        <v>259</v>
      </c>
      <c r="G125" s="33">
        <v>100</v>
      </c>
      <c r="H125" s="36"/>
      <c r="I125" s="36"/>
      <c r="J125" s="36"/>
      <c r="K125" s="27">
        <f>J125+I125+H125+G125</f>
        <v>100</v>
      </c>
      <c r="L125" s="36"/>
      <c r="M125" s="36"/>
      <c r="N125" s="36"/>
      <c r="O125" s="36"/>
      <c r="P125" s="36"/>
      <c r="Q125" s="25" t="s">
        <v>268</v>
      </c>
      <c r="R125" s="38"/>
    </row>
    <row r="126" ht="27.75" customHeight="1" spans="1:18">
      <c r="A126" s="15"/>
      <c r="B126" s="45" t="s">
        <v>111</v>
      </c>
      <c r="C126" s="45" t="s">
        <v>151</v>
      </c>
      <c r="D126" s="50" t="s">
        <v>275</v>
      </c>
      <c r="E126" s="25" t="s">
        <v>130</v>
      </c>
      <c r="F126" s="47" t="s">
        <v>259</v>
      </c>
      <c r="G126" s="33">
        <v>100</v>
      </c>
      <c r="H126" s="36"/>
      <c r="I126" s="36"/>
      <c r="J126" s="36"/>
      <c r="K126" s="27">
        <f>J126+I126+H126+G126</f>
        <v>100</v>
      </c>
      <c r="L126" s="36"/>
      <c r="M126" s="36"/>
      <c r="N126" s="36"/>
      <c r="O126" s="36"/>
      <c r="P126" s="36"/>
      <c r="Q126" s="25" t="s">
        <v>268</v>
      </c>
      <c r="R126" s="38"/>
    </row>
    <row r="127" ht="42" customHeight="1" spans="1:18">
      <c r="A127" s="15"/>
      <c r="B127" s="45" t="s">
        <v>111</v>
      </c>
      <c r="C127" s="45" t="s">
        <v>153</v>
      </c>
      <c r="D127" s="50" t="s">
        <v>276</v>
      </c>
      <c r="E127" s="25" t="s">
        <v>130</v>
      </c>
      <c r="F127" s="47" t="s">
        <v>259</v>
      </c>
      <c r="G127" s="33">
        <v>80</v>
      </c>
      <c r="H127" s="36"/>
      <c r="I127" s="36"/>
      <c r="J127" s="36"/>
      <c r="K127" s="27">
        <f>J127+I127+H127+G127</f>
        <v>80</v>
      </c>
      <c r="L127" s="36"/>
      <c r="M127" s="36"/>
      <c r="N127" s="36"/>
      <c r="O127" s="36"/>
      <c r="P127" s="36"/>
      <c r="Q127" s="25" t="s">
        <v>268</v>
      </c>
      <c r="R127" s="38"/>
    </row>
    <row r="128" ht="52.5" customHeight="1" spans="1:18">
      <c r="A128" s="15"/>
      <c r="B128" s="45" t="s">
        <v>111</v>
      </c>
      <c r="C128" s="45" t="s">
        <v>154</v>
      </c>
      <c r="D128" s="50" t="s">
        <v>277</v>
      </c>
      <c r="E128" s="25" t="s">
        <v>130</v>
      </c>
      <c r="F128" s="47" t="s">
        <v>259</v>
      </c>
      <c r="G128" s="33">
        <v>200</v>
      </c>
      <c r="H128" s="36"/>
      <c r="I128" s="36"/>
      <c r="J128" s="36"/>
      <c r="K128" s="27">
        <f>J128+I128+H128+G128</f>
        <v>200</v>
      </c>
      <c r="L128" s="36"/>
      <c r="M128" s="36"/>
      <c r="N128" s="36"/>
      <c r="O128" s="36"/>
      <c r="P128" s="36"/>
      <c r="Q128" s="25" t="s">
        <v>268</v>
      </c>
      <c r="R128" s="38"/>
    </row>
    <row r="129" ht="39.75" customHeight="1" spans="1:18">
      <c r="A129" s="15"/>
      <c r="B129" s="45" t="s">
        <v>111</v>
      </c>
      <c r="C129" s="45" t="s">
        <v>155</v>
      </c>
      <c r="D129" s="50" t="s">
        <v>278</v>
      </c>
      <c r="E129" s="25" t="s">
        <v>130</v>
      </c>
      <c r="F129" s="47" t="s">
        <v>259</v>
      </c>
      <c r="G129" s="33">
        <v>100</v>
      </c>
      <c r="H129" s="36"/>
      <c r="I129" s="36"/>
      <c r="J129" s="36"/>
      <c r="K129" s="27">
        <f>J129+I129+H129+G129</f>
        <v>100</v>
      </c>
      <c r="L129" s="36"/>
      <c r="M129" s="36"/>
      <c r="N129" s="36"/>
      <c r="O129" s="36"/>
      <c r="P129" s="36"/>
      <c r="Q129" s="25" t="s">
        <v>268</v>
      </c>
      <c r="R129" s="38"/>
    </row>
    <row r="130" ht="45" customHeight="1" spans="1:18">
      <c r="A130" s="15"/>
      <c r="B130" s="45" t="s">
        <v>111</v>
      </c>
      <c r="C130" s="45" t="s">
        <v>156</v>
      </c>
      <c r="D130" s="50" t="s">
        <v>279</v>
      </c>
      <c r="E130" s="25" t="s">
        <v>130</v>
      </c>
      <c r="F130" s="47" t="s">
        <v>259</v>
      </c>
      <c r="G130" s="31">
        <v>160</v>
      </c>
      <c r="H130" s="36"/>
      <c r="I130" s="36"/>
      <c r="J130" s="36"/>
      <c r="K130" s="27">
        <f>J130+I130+H130+G130</f>
        <v>160</v>
      </c>
      <c r="L130" s="36"/>
      <c r="M130" s="36"/>
      <c r="N130" s="36"/>
      <c r="O130" s="36"/>
      <c r="P130" s="36"/>
      <c r="Q130" s="25" t="s">
        <v>268</v>
      </c>
      <c r="R130" s="38"/>
    </row>
    <row r="131" ht="17.25" customHeight="1" spans="1:18">
      <c r="A131" s="15"/>
      <c r="B131" s="45" t="s">
        <v>111</v>
      </c>
      <c r="C131" s="45" t="s">
        <v>157</v>
      </c>
      <c r="D131" s="50" t="s">
        <v>280</v>
      </c>
      <c r="E131" s="25" t="s">
        <v>130</v>
      </c>
      <c r="F131" s="47" t="s">
        <v>259</v>
      </c>
      <c r="G131" s="33">
        <v>200</v>
      </c>
      <c r="H131" s="36"/>
      <c r="I131" s="36"/>
      <c r="J131" s="36"/>
      <c r="K131" s="27">
        <f>J131+I131+H131+G131</f>
        <v>200</v>
      </c>
      <c r="L131" s="36"/>
      <c r="M131" s="36"/>
      <c r="N131" s="36"/>
      <c r="O131" s="36"/>
      <c r="P131" s="36"/>
      <c r="Q131" s="25" t="s">
        <v>268</v>
      </c>
      <c r="R131" s="38"/>
    </row>
    <row r="132" ht="24" spans="1:18">
      <c r="A132" s="15"/>
      <c r="B132" s="45" t="s">
        <v>111</v>
      </c>
      <c r="C132" s="45" t="s">
        <v>158</v>
      </c>
      <c r="D132" s="50" t="s">
        <v>281</v>
      </c>
      <c r="E132" s="25" t="s">
        <v>130</v>
      </c>
      <c r="F132" s="47" t="s">
        <v>259</v>
      </c>
      <c r="G132" s="33">
        <v>80</v>
      </c>
      <c r="H132" s="36"/>
      <c r="I132" s="36"/>
      <c r="J132" s="36"/>
      <c r="K132" s="27">
        <f>J132+I132+H132+G132</f>
        <v>80</v>
      </c>
      <c r="L132" s="36"/>
      <c r="M132" s="36"/>
      <c r="N132" s="36"/>
      <c r="O132" s="36"/>
      <c r="P132" s="36"/>
      <c r="Q132" s="25" t="s">
        <v>268</v>
      </c>
      <c r="R132" s="38"/>
    </row>
    <row r="133" ht="24" spans="1:18">
      <c r="A133" s="15"/>
      <c r="B133" s="45" t="s">
        <v>111</v>
      </c>
      <c r="C133" s="45" t="s">
        <v>160</v>
      </c>
      <c r="D133" s="50" t="s">
        <v>282</v>
      </c>
      <c r="E133" s="25" t="s">
        <v>130</v>
      </c>
      <c r="F133" s="47" t="s">
        <v>259</v>
      </c>
      <c r="G133" s="33">
        <v>100</v>
      </c>
      <c r="H133" s="36"/>
      <c r="I133" s="36"/>
      <c r="J133" s="36"/>
      <c r="K133" s="27">
        <f>J133+I133+H133+G133</f>
        <v>100</v>
      </c>
      <c r="L133" s="36"/>
      <c r="M133" s="36"/>
      <c r="N133" s="36"/>
      <c r="O133" s="36"/>
      <c r="P133" s="36"/>
      <c r="Q133" s="25" t="s">
        <v>268</v>
      </c>
      <c r="R133" s="38"/>
    </row>
    <row r="134" ht="27" customHeight="1" spans="1:18">
      <c r="A134" s="15"/>
      <c r="B134" s="45" t="s">
        <v>111</v>
      </c>
      <c r="C134" s="45" t="s">
        <v>161</v>
      </c>
      <c r="D134" s="50" t="s">
        <v>283</v>
      </c>
      <c r="E134" s="25" t="s">
        <v>130</v>
      </c>
      <c r="F134" s="47" t="s">
        <v>259</v>
      </c>
      <c r="G134" s="33">
        <v>100</v>
      </c>
      <c r="H134" s="36"/>
      <c r="I134" s="36"/>
      <c r="J134" s="36"/>
      <c r="K134" s="27">
        <f>J134+I134+H134+G134</f>
        <v>100</v>
      </c>
      <c r="L134" s="36"/>
      <c r="M134" s="36"/>
      <c r="N134" s="36"/>
      <c r="O134" s="36"/>
      <c r="P134" s="36"/>
      <c r="Q134" s="25" t="s">
        <v>268</v>
      </c>
      <c r="R134" s="38"/>
    </row>
    <row r="135" ht="25.5" customHeight="1" spans="1:18">
      <c r="A135" s="15"/>
      <c r="B135" s="45" t="s">
        <v>111</v>
      </c>
      <c r="C135" s="45" t="s">
        <v>162</v>
      </c>
      <c r="D135" s="50" t="s">
        <v>284</v>
      </c>
      <c r="E135" s="25" t="s">
        <v>130</v>
      </c>
      <c r="F135" s="47" t="s">
        <v>259</v>
      </c>
      <c r="G135" s="33">
        <v>80</v>
      </c>
      <c r="H135" s="36"/>
      <c r="I135" s="36"/>
      <c r="J135" s="36"/>
      <c r="K135" s="27">
        <f>J135+I135+H135+G135</f>
        <v>80</v>
      </c>
      <c r="L135" s="36"/>
      <c r="M135" s="36"/>
      <c r="N135" s="36"/>
      <c r="O135" s="36"/>
      <c r="P135" s="36"/>
      <c r="Q135" s="25" t="s">
        <v>268</v>
      </c>
      <c r="R135" s="38"/>
    </row>
    <row r="136" ht="24.75" customHeight="1" spans="1:18">
      <c r="A136" s="15"/>
      <c r="B136" s="45" t="s">
        <v>111</v>
      </c>
      <c r="C136" s="45" t="s">
        <v>163</v>
      </c>
      <c r="D136" s="50" t="s">
        <v>285</v>
      </c>
      <c r="E136" s="25" t="s">
        <v>130</v>
      </c>
      <c r="F136" s="47" t="s">
        <v>259</v>
      </c>
      <c r="G136" s="33">
        <v>100</v>
      </c>
      <c r="H136" s="36"/>
      <c r="I136" s="36"/>
      <c r="J136" s="36"/>
      <c r="K136" s="27">
        <f>J136+I136+H136+G136</f>
        <v>100</v>
      </c>
      <c r="L136" s="36"/>
      <c r="M136" s="36"/>
      <c r="N136" s="36"/>
      <c r="O136" s="36"/>
      <c r="P136" s="36"/>
      <c r="Q136" s="25" t="s">
        <v>268</v>
      </c>
      <c r="R136" s="38"/>
    </row>
    <row r="137" ht="27" customHeight="1" spans="1:18">
      <c r="A137" s="15"/>
      <c r="B137" s="45" t="s">
        <v>111</v>
      </c>
      <c r="C137" s="45" t="s">
        <v>164</v>
      </c>
      <c r="D137" s="50" t="s">
        <v>286</v>
      </c>
      <c r="E137" s="25" t="s">
        <v>130</v>
      </c>
      <c r="F137" s="47" t="s">
        <v>259</v>
      </c>
      <c r="G137" s="33">
        <v>100</v>
      </c>
      <c r="H137" s="36"/>
      <c r="I137" s="36"/>
      <c r="J137" s="36"/>
      <c r="K137" s="27">
        <f>J137+I137+H137+G137</f>
        <v>100</v>
      </c>
      <c r="L137" s="36"/>
      <c r="M137" s="36"/>
      <c r="N137" s="36"/>
      <c r="O137" s="36"/>
      <c r="P137" s="36"/>
      <c r="Q137" s="25" t="s">
        <v>268</v>
      </c>
      <c r="R137" s="38"/>
    </row>
    <row r="138" s="3" customFormat="1" ht="27" customHeight="1" spans="1:18">
      <c r="A138" s="15"/>
      <c r="B138" s="45" t="s">
        <v>111</v>
      </c>
      <c r="C138" s="45" t="s">
        <v>165</v>
      </c>
      <c r="D138" s="50" t="s">
        <v>287</v>
      </c>
      <c r="E138" s="25" t="s">
        <v>130</v>
      </c>
      <c r="F138" s="47" t="s">
        <v>259</v>
      </c>
      <c r="G138" s="33">
        <v>100</v>
      </c>
      <c r="H138" s="36"/>
      <c r="I138" s="36"/>
      <c r="J138" s="36"/>
      <c r="K138" s="27">
        <f>J138+I138+H138+G138</f>
        <v>100</v>
      </c>
      <c r="L138" s="36"/>
      <c r="M138" s="36"/>
      <c r="N138" s="36"/>
      <c r="O138" s="36"/>
      <c r="P138" s="36"/>
      <c r="Q138" s="25" t="s">
        <v>268</v>
      </c>
      <c r="R138" s="38"/>
    </row>
    <row r="139" ht="24" spans="1:18">
      <c r="A139" s="15"/>
      <c r="B139" s="45" t="s">
        <v>111</v>
      </c>
      <c r="C139" s="45" t="s">
        <v>166</v>
      </c>
      <c r="D139" s="50" t="s">
        <v>288</v>
      </c>
      <c r="E139" s="25" t="s">
        <v>130</v>
      </c>
      <c r="F139" s="47" t="s">
        <v>259</v>
      </c>
      <c r="G139" s="33">
        <v>100</v>
      </c>
      <c r="H139" s="36"/>
      <c r="I139" s="36"/>
      <c r="J139" s="36"/>
      <c r="K139" s="27">
        <f>J139+I139+H139+G139</f>
        <v>100</v>
      </c>
      <c r="L139" s="36"/>
      <c r="M139" s="36"/>
      <c r="N139" s="36"/>
      <c r="O139" s="36"/>
      <c r="P139" s="36"/>
      <c r="Q139" s="25" t="s">
        <v>268</v>
      </c>
      <c r="R139" s="38"/>
    </row>
    <row r="140" ht="25.5" customHeight="1" spans="1:18">
      <c r="A140" s="15"/>
      <c r="B140" s="45" t="s">
        <v>111</v>
      </c>
      <c r="C140" s="45" t="s">
        <v>167</v>
      </c>
      <c r="D140" s="50" t="s">
        <v>289</v>
      </c>
      <c r="E140" s="25" t="s">
        <v>130</v>
      </c>
      <c r="F140" s="47" t="s">
        <v>259</v>
      </c>
      <c r="G140" s="33">
        <v>60</v>
      </c>
      <c r="H140" s="36"/>
      <c r="I140" s="36"/>
      <c r="J140" s="36"/>
      <c r="K140" s="27">
        <f>J140+I140+H140+G140</f>
        <v>60</v>
      </c>
      <c r="L140" s="36"/>
      <c r="M140" s="36"/>
      <c r="N140" s="36"/>
      <c r="O140" s="36"/>
      <c r="P140" s="36"/>
      <c r="Q140" s="25" t="s">
        <v>268</v>
      </c>
      <c r="R140" s="38"/>
    </row>
    <row r="141" ht="28.5" customHeight="1" spans="1:18">
      <c r="A141" s="15"/>
      <c r="B141" s="45" t="s">
        <v>111</v>
      </c>
      <c r="C141" s="45" t="s">
        <v>168</v>
      </c>
      <c r="D141" s="50" t="s">
        <v>290</v>
      </c>
      <c r="E141" s="25" t="s">
        <v>130</v>
      </c>
      <c r="F141" s="47" t="s">
        <v>259</v>
      </c>
      <c r="G141" s="33">
        <v>220</v>
      </c>
      <c r="H141" s="36"/>
      <c r="I141" s="36"/>
      <c r="J141" s="36"/>
      <c r="K141" s="27">
        <f>J141+I141+H141+G141</f>
        <v>220</v>
      </c>
      <c r="L141" s="36"/>
      <c r="M141" s="36"/>
      <c r="N141" s="36"/>
      <c r="O141" s="36"/>
      <c r="P141" s="36"/>
      <c r="Q141" s="25" t="s">
        <v>268</v>
      </c>
      <c r="R141" s="38"/>
    </row>
    <row r="142" ht="30" customHeight="1" spans="1:18">
      <c r="A142" s="15"/>
      <c r="B142" s="45" t="s">
        <v>111</v>
      </c>
      <c r="C142" s="45" t="s">
        <v>170</v>
      </c>
      <c r="D142" s="50" t="s">
        <v>291</v>
      </c>
      <c r="E142" s="25" t="s">
        <v>130</v>
      </c>
      <c r="F142" s="47" t="s">
        <v>259</v>
      </c>
      <c r="G142" s="33">
        <v>240</v>
      </c>
      <c r="H142" s="36"/>
      <c r="I142" s="36"/>
      <c r="J142" s="36"/>
      <c r="K142" s="27">
        <f>J142+I142+H142+G142</f>
        <v>240</v>
      </c>
      <c r="L142" s="36"/>
      <c r="M142" s="36"/>
      <c r="N142" s="36"/>
      <c r="O142" s="36"/>
      <c r="P142" s="36"/>
      <c r="Q142" s="25" t="s">
        <v>268</v>
      </c>
      <c r="R142" s="38"/>
    </row>
    <row r="143" ht="25.5" customHeight="1" spans="1:18">
      <c r="A143" s="15"/>
      <c r="B143" s="45" t="s">
        <v>111</v>
      </c>
      <c r="C143" s="45" t="s">
        <v>171</v>
      </c>
      <c r="D143" s="50" t="s">
        <v>292</v>
      </c>
      <c r="E143" s="25" t="s">
        <v>130</v>
      </c>
      <c r="F143" s="47" t="s">
        <v>259</v>
      </c>
      <c r="G143" s="33">
        <v>180</v>
      </c>
      <c r="H143" s="36"/>
      <c r="I143" s="36"/>
      <c r="J143" s="36"/>
      <c r="K143" s="27">
        <f>J143+I143+H143+G143</f>
        <v>180</v>
      </c>
      <c r="L143" s="36"/>
      <c r="M143" s="36"/>
      <c r="N143" s="36"/>
      <c r="O143" s="36"/>
      <c r="P143" s="36"/>
      <c r="Q143" s="25" t="s">
        <v>268</v>
      </c>
      <c r="R143" s="38"/>
    </row>
    <row r="144" ht="24" spans="1:18">
      <c r="A144" s="15"/>
      <c r="B144" s="45" t="s">
        <v>111</v>
      </c>
      <c r="C144" s="45" t="s">
        <v>172</v>
      </c>
      <c r="D144" s="50" t="s">
        <v>293</v>
      </c>
      <c r="E144" s="25" t="s">
        <v>130</v>
      </c>
      <c r="F144" s="47" t="s">
        <v>259</v>
      </c>
      <c r="G144" s="33">
        <v>160</v>
      </c>
      <c r="H144" s="36"/>
      <c r="I144" s="36"/>
      <c r="J144" s="36"/>
      <c r="K144" s="27">
        <f>J144+I144+H144+G144</f>
        <v>160</v>
      </c>
      <c r="L144" s="36"/>
      <c r="M144" s="36"/>
      <c r="N144" s="36"/>
      <c r="O144" s="36"/>
      <c r="P144" s="36"/>
      <c r="Q144" s="25" t="s">
        <v>268</v>
      </c>
      <c r="R144" s="38"/>
    </row>
    <row r="145" ht="16.5" customHeight="1" spans="1:18">
      <c r="A145" s="15"/>
      <c r="B145" s="45" t="s">
        <v>111</v>
      </c>
      <c r="C145" s="45" t="s">
        <v>173</v>
      </c>
      <c r="D145" s="50" t="s">
        <v>294</v>
      </c>
      <c r="E145" s="25" t="s">
        <v>130</v>
      </c>
      <c r="F145" s="47" t="s">
        <v>259</v>
      </c>
      <c r="G145" s="33">
        <v>30</v>
      </c>
      <c r="H145" s="36"/>
      <c r="I145" s="36"/>
      <c r="J145" s="36"/>
      <c r="K145" s="27">
        <f>J145+I145+H145+G145</f>
        <v>30</v>
      </c>
      <c r="L145" s="36"/>
      <c r="M145" s="36"/>
      <c r="N145" s="36"/>
      <c r="O145" s="36"/>
      <c r="P145" s="36"/>
      <c r="Q145" s="25" t="s">
        <v>268</v>
      </c>
      <c r="R145" s="38"/>
    </row>
    <row r="146" ht="36.75" customHeight="1" spans="1:18">
      <c r="A146" s="15"/>
      <c r="B146" s="45" t="s">
        <v>111</v>
      </c>
      <c r="C146" s="45" t="s">
        <v>174</v>
      </c>
      <c r="D146" s="50" t="s">
        <v>295</v>
      </c>
      <c r="E146" s="25" t="s">
        <v>130</v>
      </c>
      <c r="F146" s="47" t="s">
        <v>259</v>
      </c>
      <c r="G146" s="33">
        <v>80</v>
      </c>
      <c r="H146" s="36"/>
      <c r="I146" s="36"/>
      <c r="J146" s="36"/>
      <c r="K146" s="27">
        <f>J146+I146+H146+G146</f>
        <v>80</v>
      </c>
      <c r="L146" s="36"/>
      <c r="M146" s="36"/>
      <c r="N146" s="36"/>
      <c r="O146" s="36"/>
      <c r="P146" s="36"/>
      <c r="Q146" s="25" t="s">
        <v>268</v>
      </c>
      <c r="R146" s="38"/>
    </row>
    <row r="147" ht="48" spans="1:18">
      <c r="A147" s="15"/>
      <c r="B147" s="45" t="s">
        <v>111</v>
      </c>
      <c r="C147" s="45" t="s">
        <v>175</v>
      </c>
      <c r="D147" s="50" t="s">
        <v>296</v>
      </c>
      <c r="E147" s="25" t="s">
        <v>130</v>
      </c>
      <c r="F147" s="47" t="s">
        <v>259</v>
      </c>
      <c r="G147" s="33">
        <v>100</v>
      </c>
      <c r="H147" s="36"/>
      <c r="I147" s="36"/>
      <c r="J147" s="36"/>
      <c r="K147" s="27">
        <f>J147+I147+H147+G147</f>
        <v>100</v>
      </c>
      <c r="L147" s="36"/>
      <c r="M147" s="36"/>
      <c r="N147" s="36"/>
      <c r="O147" s="36"/>
      <c r="P147" s="36"/>
      <c r="Q147" s="25" t="s">
        <v>268</v>
      </c>
      <c r="R147" s="38"/>
    </row>
    <row r="148" ht="27" customHeight="1" spans="1:18">
      <c r="A148" s="15"/>
      <c r="B148" s="45" t="s">
        <v>111</v>
      </c>
      <c r="C148" s="45" t="s">
        <v>176</v>
      </c>
      <c r="D148" s="50" t="s">
        <v>297</v>
      </c>
      <c r="E148" s="25" t="s">
        <v>130</v>
      </c>
      <c r="F148" s="47" t="s">
        <v>259</v>
      </c>
      <c r="G148" s="33">
        <v>50</v>
      </c>
      <c r="H148" s="36"/>
      <c r="I148" s="36"/>
      <c r="J148" s="36"/>
      <c r="K148" s="27">
        <f>J148+I148+H148+G148</f>
        <v>50</v>
      </c>
      <c r="L148" s="36"/>
      <c r="M148" s="36"/>
      <c r="N148" s="36"/>
      <c r="O148" s="36"/>
      <c r="P148" s="36"/>
      <c r="Q148" s="25" t="s">
        <v>268</v>
      </c>
      <c r="R148" s="38"/>
    </row>
    <row r="149" ht="29.25" customHeight="1" spans="1:18">
      <c r="A149" s="15"/>
      <c r="B149" s="45" t="s">
        <v>111</v>
      </c>
      <c r="C149" s="45" t="s">
        <v>177</v>
      </c>
      <c r="D149" s="50" t="s">
        <v>298</v>
      </c>
      <c r="E149" s="25" t="s">
        <v>130</v>
      </c>
      <c r="F149" s="47" t="s">
        <v>259</v>
      </c>
      <c r="G149" s="33">
        <v>70</v>
      </c>
      <c r="H149" s="36"/>
      <c r="I149" s="36"/>
      <c r="J149" s="36"/>
      <c r="K149" s="27">
        <f>J149+I149+H149+G149</f>
        <v>70</v>
      </c>
      <c r="L149" s="36"/>
      <c r="M149" s="36"/>
      <c r="N149" s="36"/>
      <c r="O149" s="36"/>
      <c r="P149" s="36"/>
      <c r="Q149" s="25" t="s">
        <v>268</v>
      </c>
      <c r="R149" s="38"/>
    </row>
    <row r="150" ht="36" spans="1:18">
      <c r="A150" s="15"/>
      <c r="B150" s="45" t="s">
        <v>111</v>
      </c>
      <c r="C150" s="45" t="s">
        <v>178</v>
      </c>
      <c r="D150" s="50" t="s">
        <v>299</v>
      </c>
      <c r="E150" s="25" t="s">
        <v>130</v>
      </c>
      <c r="F150" s="47" t="s">
        <v>259</v>
      </c>
      <c r="G150" s="33">
        <v>100</v>
      </c>
      <c r="H150" s="36"/>
      <c r="I150" s="36"/>
      <c r="J150" s="36"/>
      <c r="K150" s="27">
        <f>J150+I150+H150+G150</f>
        <v>100</v>
      </c>
      <c r="L150" s="36"/>
      <c r="M150" s="36"/>
      <c r="N150" s="36"/>
      <c r="O150" s="36"/>
      <c r="P150" s="36"/>
      <c r="Q150" s="25" t="s">
        <v>268</v>
      </c>
      <c r="R150" s="38"/>
    </row>
    <row r="151" ht="36" spans="1:18">
      <c r="A151" s="15"/>
      <c r="B151" s="45" t="s">
        <v>111</v>
      </c>
      <c r="C151" s="45" t="s">
        <v>179</v>
      </c>
      <c r="D151" s="50" t="s">
        <v>300</v>
      </c>
      <c r="E151" s="25" t="s">
        <v>130</v>
      </c>
      <c r="F151" s="47" t="s">
        <v>259</v>
      </c>
      <c r="G151" s="33">
        <v>90</v>
      </c>
      <c r="H151" s="36"/>
      <c r="I151" s="36"/>
      <c r="J151" s="36"/>
      <c r="K151" s="27">
        <f>J151+I151+H151+G151</f>
        <v>90</v>
      </c>
      <c r="L151" s="36"/>
      <c r="M151" s="36"/>
      <c r="N151" s="36"/>
      <c r="O151" s="36"/>
      <c r="P151" s="36"/>
      <c r="Q151" s="25" t="s">
        <v>268</v>
      </c>
      <c r="R151" s="38"/>
    </row>
    <row r="152" ht="24" spans="1:18">
      <c r="A152" s="15"/>
      <c r="B152" s="45" t="s">
        <v>111</v>
      </c>
      <c r="C152" s="45" t="s">
        <v>181</v>
      </c>
      <c r="D152" s="50" t="s">
        <v>301</v>
      </c>
      <c r="E152" s="25" t="s">
        <v>130</v>
      </c>
      <c r="F152" s="47" t="s">
        <v>259</v>
      </c>
      <c r="G152" s="33">
        <v>80</v>
      </c>
      <c r="H152" s="36"/>
      <c r="I152" s="36"/>
      <c r="J152" s="36"/>
      <c r="K152" s="27">
        <f>J152+I152+H152+G152</f>
        <v>80</v>
      </c>
      <c r="L152" s="36"/>
      <c r="M152" s="36"/>
      <c r="N152" s="36"/>
      <c r="O152" s="36"/>
      <c r="P152" s="36"/>
      <c r="Q152" s="25" t="s">
        <v>268</v>
      </c>
      <c r="R152" s="38"/>
    </row>
    <row r="153" ht="24" spans="1:18">
      <c r="A153" s="15"/>
      <c r="B153" s="45" t="s">
        <v>111</v>
      </c>
      <c r="C153" s="45" t="s">
        <v>182</v>
      </c>
      <c r="D153" s="50" t="s">
        <v>302</v>
      </c>
      <c r="E153" s="25" t="s">
        <v>130</v>
      </c>
      <c r="F153" s="47" t="s">
        <v>259</v>
      </c>
      <c r="G153" s="33">
        <v>60</v>
      </c>
      <c r="H153" s="36"/>
      <c r="I153" s="36"/>
      <c r="J153" s="36"/>
      <c r="K153" s="27">
        <f>J153+I153+H153+G153</f>
        <v>60</v>
      </c>
      <c r="L153" s="36"/>
      <c r="M153" s="36"/>
      <c r="N153" s="36"/>
      <c r="O153" s="36"/>
      <c r="P153" s="36"/>
      <c r="Q153" s="25" t="s">
        <v>268</v>
      </c>
      <c r="R153" s="38"/>
    </row>
    <row r="154" ht="24" spans="1:18">
      <c r="A154" s="15"/>
      <c r="B154" s="45" t="s">
        <v>111</v>
      </c>
      <c r="C154" s="45" t="s">
        <v>183</v>
      </c>
      <c r="D154" s="50" t="s">
        <v>303</v>
      </c>
      <c r="E154" s="25" t="s">
        <v>130</v>
      </c>
      <c r="F154" s="47" t="s">
        <v>259</v>
      </c>
      <c r="G154" s="33">
        <v>200</v>
      </c>
      <c r="H154" s="36"/>
      <c r="I154" s="36"/>
      <c r="J154" s="36"/>
      <c r="K154" s="27">
        <f>J154+I154+H154+G154</f>
        <v>200</v>
      </c>
      <c r="L154" s="36"/>
      <c r="M154" s="36"/>
      <c r="N154" s="36"/>
      <c r="O154" s="36"/>
      <c r="P154" s="36"/>
      <c r="Q154" s="25" t="s">
        <v>268</v>
      </c>
      <c r="R154" s="38"/>
    </row>
    <row r="155" ht="15.75" customHeight="1" spans="1:18">
      <c r="A155" s="15"/>
      <c r="B155" s="45" t="s">
        <v>111</v>
      </c>
      <c r="C155" s="45" t="s">
        <v>184</v>
      </c>
      <c r="D155" s="50" t="s">
        <v>304</v>
      </c>
      <c r="E155" s="25" t="s">
        <v>130</v>
      </c>
      <c r="F155" s="47" t="s">
        <v>259</v>
      </c>
      <c r="G155" s="33">
        <v>40</v>
      </c>
      <c r="H155" s="36"/>
      <c r="I155" s="36"/>
      <c r="J155" s="36"/>
      <c r="K155" s="27">
        <f>J155+I155+H155+G155</f>
        <v>40</v>
      </c>
      <c r="L155" s="36"/>
      <c r="M155" s="36"/>
      <c r="N155" s="36"/>
      <c r="O155" s="36"/>
      <c r="P155" s="36"/>
      <c r="Q155" s="25" t="s">
        <v>268</v>
      </c>
      <c r="R155" s="38"/>
    </row>
    <row r="156" ht="15.75" customHeight="1" spans="1:18">
      <c r="A156" s="15"/>
      <c r="B156" s="45" t="s">
        <v>111</v>
      </c>
      <c r="C156" s="45" t="s">
        <v>185</v>
      </c>
      <c r="D156" s="50" t="s">
        <v>305</v>
      </c>
      <c r="E156" s="25" t="s">
        <v>130</v>
      </c>
      <c r="F156" s="47" t="s">
        <v>259</v>
      </c>
      <c r="G156" s="33">
        <v>120</v>
      </c>
      <c r="H156" s="36"/>
      <c r="I156" s="36"/>
      <c r="J156" s="36"/>
      <c r="K156" s="27">
        <f>J156+I156+H156+G156</f>
        <v>120</v>
      </c>
      <c r="L156" s="36"/>
      <c r="M156" s="36"/>
      <c r="N156" s="36"/>
      <c r="O156" s="36"/>
      <c r="P156" s="36"/>
      <c r="Q156" s="25" t="s">
        <v>268</v>
      </c>
      <c r="R156" s="38"/>
    </row>
    <row r="157" ht="15.75" customHeight="1" spans="1:18">
      <c r="A157" s="15"/>
      <c r="B157" s="45" t="s">
        <v>111</v>
      </c>
      <c r="C157" s="45" t="s">
        <v>186</v>
      </c>
      <c r="D157" s="50" t="s">
        <v>306</v>
      </c>
      <c r="E157" s="25" t="s">
        <v>130</v>
      </c>
      <c r="F157" s="47" t="s">
        <v>259</v>
      </c>
      <c r="G157" s="33">
        <v>70</v>
      </c>
      <c r="H157" s="36"/>
      <c r="I157" s="36"/>
      <c r="J157" s="36"/>
      <c r="K157" s="27">
        <f>J157+I157+H157+G157</f>
        <v>70</v>
      </c>
      <c r="L157" s="36"/>
      <c r="M157" s="36"/>
      <c r="N157" s="36"/>
      <c r="O157" s="36"/>
      <c r="P157" s="36"/>
      <c r="Q157" s="25" t="s">
        <v>268</v>
      </c>
      <c r="R157" s="38"/>
    </row>
    <row r="158" ht="16.5" customHeight="1" spans="1:18">
      <c r="A158" s="15"/>
      <c r="B158" s="45" t="s">
        <v>111</v>
      </c>
      <c r="C158" s="45" t="s">
        <v>187</v>
      </c>
      <c r="D158" s="50" t="s">
        <v>307</v>
      </c>
      <c r="E158" s="25" t="s">
        <v>130</v>
      </c>
      <c r="F158" s="47" t="s">
        <v>259</v>
      </c>
      <c r="G158" s="33">
        <v>80</v>
      </c>
      <c r="H158" s="36"/>
      <c r="I158" s="36"/>
      <c r="J158" s="36"/>
      <c r="K158" s="27">
        <f>J158+I158+H158+G158</f>
        <v>80</v>
      </c>
      <c r="L158" s="36"/>
      <c r="M158" s="36"/>
      <c r="N158" s="36"/>
      <c r="O158" s="36"/>
      <c r="P158" s="36"/>
      <c r="Q158" s="25" t="s">
        <v>268</v>
      </c>
      <c r="R158" s="38"/>
    </row>
    <row r="159" ht="16.5" customHeight="1" spans="1:18">
      <c r="A159" s="15"/>
      <c r="B159" s="45" t="s">
        <v>111</v>
      </c>
      <c r="C159" s="45" t="s">
        <v>188</v>
      </c>
      <c r="D159" s="50" t="s">
        <v>308</v>
      </c>
      <c r="E159" s="25" t="s">
        <v>130</v>
      </c>
      <c r="F159" s="47" t="s">
        <v>259</v>
      </c>
      <c r="G159" s="33">
        <v>80</v>
      </c>
      <c r="H159" s="36"/>
      <c r="I159" s="36"/>
      <c r="J159" s="36"/>
      <c r="K159" s="27">
        <f>J159+I159+H159+G159</f>
        <v>80</v>
      </c>
      <c r="L159" s="36"/>
      <c r="M159" s="36"/>
      <c r="N159" s="36"/>
      <c r="O159" s="36"/>
      <c r="P159" s="36"/>
      <c r="Q159" s="25" t="s">
        <v>268</v>
      </c>
      <c r="R159" s="38"/>
    </row>
    <row r="160" ht="24" spans="1:18">
      <c r="A160" s="15"/>
      <c r="B160" s="45" t="s">
        <v>111</v>
      </c>
      <c r="C160" s="45" t="s">
        <v>190</v>
      </c>
      <c r="D160" s="50" t="s">
        <v>309</v>
      </c>
      <c r="E160" s="25" t="s">
        <v>130</v>
      </c>
      <c r="F160" s="47" t="s">
        <v>259</v>
      </c>
      <c r="G160" s="33">
        <v>100</v>
      </c>
      <c r="H160" s="36"/>
      <c r="I160" s="36"/>
      <c r="J160" s="36"/>
      <c r="K160" s="27">
        <f>J160+I160+H160+G160</f>
        <v>100</v>
      </c>
      <c r="L160" s="36"/>
      <c r="M160" s="36"/>
      <c r="N160" s="36"/>
      <c r="O160" s="36"/>
      <c r="P160" s="36"/>
      <c r="Q160" s="25" t="s">
        <v>268</v>
      </c>
      <c r="R160" s="38"/>
    </row>
    <row r="161" ht="36" spans="1:18">
      <c r="A161" s="15"/>
      <c r="B161" s="45" t="s">
        <v>111</v>
      </c>
      <c r="C161" s="45" t="s">
        <v>240</v>
      </c>
      <c r="D161" s="50" t="s">
        <v>310</v>
      </c>
      <c r="E161" s="25" t="s">
        <v>130</v>
      </c>
      <c r="F161" s="47" t="s">
        <v>259</v>
      </c>
      <c r="G161" s="33">
        <v>125</v>
      </c>
      <c r="H161" s="36"/>
      <c r="I161" s="36"/>
      <c r="J161" s="36"/>
      <c r="K161" s="27">
        <f>J161+I161+H161+G161</f>
        <v>125</v>
      </c>
      <c r="L161" s="36"/>
      <c r="M161" s="36"/>
      <c r="N161" s="36"/>
      <c r="O161" s="36"/>
      <c r="P161" s="36"/>
      <c r="Q161" s="25" t="s">
        <v>268</v>
      </c>
      <c r="R161" s="38"/>
    </row>
    <row r="162" ht="21" customHeight="1" spans="1:18">
      <c r="A162" s="15"/>
      <c r="B162" s="45" t="s">
        <v>111</v>
      </c>
      <c r="C162" s="45" t="s">
        <v>244</v>
      </c>
      <c r="D162" s="45" t="s">
        <v>311</v>
      </c>
      <c r="E162" s="25" t="s">
        <v>130</v>
      </c>
      <c r="F162" s="47" t="s">
        <v>259</v>
      </c>
      <c r="G162" s="33">
        <v>150</v>
      </c>
      <c r="H162" s="36"/>
      <c r="I162" s="36"/>
      <c r="J162" s="52"/>
      <c r="K162" s="27">
        <f>J162+I162+H162+G162</f>
        <v>150</v>
      </c>
      <c r="L162" s="36"/>
      <c r="M162" s="36"/>
      <c r="N162" s="36"/>
      <c r="O162" s="36"/>
      <c r="P162" s="36"/>
      <c r="Q162" s="25" t="s">
        <v>268</v>
      </c>
      <c r="R162" s="38"/>
    </row>
    <row r="163" ht="21" customHeight="1" spans="1:18">
      <c r="A163" s="15"/>
      <c r="B163" s="45" t="s">
        <v>111</v>
      </c>
      <c r="C163" s="45" t="s">
        <v>312</v>
      </c>
      <c r="D163" s="45" t="s">
        <v>311</v>
      </c>
      <c r="E163" s="25" t="s">
        <v>130</v>
      </c>
      <c r="F163" s="47" t="s">
        <v>259</v>
      </c>
      <c r="G163" s="33">
        <v>150</v>
      </c>
      <c r="H163" s="36"/>
      <c r="I163" s="36"/>
      <c r="J163" s="52"/>
      <c r="K163" s="27">
        <f>J163+I163+H163+G163</f>
        <v>150</v>
      </c>
      <c r="L163" s="36"/>
      <c r="M163" s="36"/>
      <c r="N163" s="36"/>
      <c r="O163" s="36"/>
      <c r="P163" s="36"/>
      <c r="Q163" s="25" t="s">
        <v>268</v>
      </c>
      <c r="R163" s="38"/>
    </row>
    <row r="164" ht="21" customHeight="1" spans="1:18">
      <c r="A164" s="15"/>
      <c r="B164" s="45" t="s">
        <v>111</v>
      </c>
      <c r="C164" s="45" t="s">
        <v>249</v>
      </c>
      <c r="D164" s="45" t="s">
        <v>313</v>
      </c>
      <c r="E164" s="25" t="s">
        <v>130</v>
      </c>
      <c r="F164" s="47" t="s">
        <v>259</v>
      </c>
      <c r="G164" s="33">
        <v>100</v>
      </c>
      <c r="H164" s="36"/>
      <c r="I164" s="36"/>
      <c r="J164" s="52"/>
      <c r="K164" s="27">
        <f>J164+I164+H164+G164</f>
        <v>100</v>
      </c>
      <c r="L164" s="36"/>
      <c r="M164" s="36"/>
      <c r="N164" s="36"/>
      <c r="O164" s="36"/>
      <c r="P164" s="36"/>
      <c r="Q164" s="25" t="s">
        <v>268</v>
      </c>
      <c r="R164" s="38"/>
    </row>
    <row r="165" ht="26.25" customHeight="1" spans="1:18">
      <c r="A165" s="18"/>
      <c r="B165" s="37" t="s">
        <v>106</v>
      </c>
      <c r="C165" s="37"/>
      <c r="D165" s="37"/>
      <c r="E165" s="37"/>
      <c r="F165" s="37"/>
      <c r="G165" s="32">
        <f t="shared" ref="G165:J165" si="6">SUM(G107:G164)</f>
        <v>5381.8</v>
      </c>
      <c r="H165" s="32">
        <f>SUM(H107:H164)</f>
        <v>990.35</v>
      </c>
      <c r="I165" s="32">
        <f>SUM(I107:I164)</f>
        <v>2183.1</v>
      </c>
      <c r="J165" s="32">
        <f>SUM(J107:J164)</f>
        <v>196</v>
      </c>
      <c r="K165" s="32">
        <f t="shared" ref="K165" si="7">G165+H165+I165+J165</f>
        <v>8751.25</v>
      </c>
      <c r="L165" s="38"/>
      <c r="M165" s="38"/>
      <c r="N165" s="38"/>
      <c r="O165" s="38"/>
      <c r="P165" s="38"/>
      <c r="Q165" s="25"/>
      <c r="R165" s="38"/>
    </row>
    <row r="166" ht="26.25" customHeight="1" spans="1:18">
      <c r="A166" s="37" t="s">
        <v>314</v>
      </c>
      <c r="B166" s="37"/>
      <c r="C166" s="37"/>
      <c r="D166" s="37"/>
      <c r="E166" s="37"/>
      <c r="F166" s="37"/>
      <c r="G166" s="32">
        <f t="shared" ref="G166:K166" si="8">G165+G106</f>
        <v>26159.65</v>
      </c>
      <c r="H166" s="32">
        <f>H165+H106</f>
        <v>2283.3</v>
      </c>
      <c r="I166" s="32">
        <f>I165+I106</f>
        <v>3538.15</v>
      </c>
      <c r="J166" s="32">
        <f>J165+J106</f>
        <v>1064.25</v>
      </c>
      <c r="K166" s="32">
        <f>K165+K106</f>
        <v>33045.35</v>
      </c>
      <c r="L166" s="38"/>
      <c r="M166" s="38"/>
      <c r="N166" s="38"/>
      <c r="O166" s="38"/>
      <c r="P166" s="38"/>
      <c r="Q166" s="25"/>
      <c r="R166" s="38"/>
    </row>
  </sheetData>
  <autoFilter ref="A5:R166"/>
  <mergeCells count="19">
    <mergeCell ref="A1:R1"/>
    <mergeCell ref="A2:R2"/>
    <mergeCell ref="G3:P3"/>
    <mergeCell ref="G4:K4"/>
    <mergeCell ref="L4:O4"/>
    <mergeCell ref="B106:F106"/>
    <mergeCell ref="B165:F165"/>
    <mergeCell ref="A166:F166"/>
    <mergeCell ref="A3:A5"/>
    <mergeCell ref="A6:A106"/>
    <mergeCell ref="A107:A165"/>
    <mergeCell ref="B3:B5"/>
    <mergeCell ref="C3:C5"/>
    <mergeCell ref="D3:D5"/>
    <mergeCell ref="E3:E5"/>
    <mergeCell ref="F3:F5"/>
    <mergeCell ref="P4:P5"/>
    <mergeCell ref="Q3:Q5"/>
    <mergeCell ref="R3:R5"/>
  </mergeCells>
  <pageMargins left="0.55" right="0.55" top="0.984027777777778" bottom="0.865277777777778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附表-2</vt:lpstr>
      <vt:lpstr>附表-3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2016-12-12T09:04:00Z</dcterms:created>
  <cp:lastPrinted>2018-03-05T04:42:00Z</cp:lastPrinted>
  <dcterms:modified xsi:type="dcterms:W3CDTF">2018-03-06T02:40:39Z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